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orrent\raíz\Intervencion2\Contratacion y compras\Contratacion\ORGANISMOS PÚBLICOS\ITA\ITA_PERFIL CONTRATANTE\INDICADORES DE TRANSPARENCIA\68_Contratos formalizados\2019\"/>
    </mc:Choice>
  </mc:AlternateContent>
  <bookViews>
    <workbookView xWindow="0" yWindow="0" windowWidth="25200" windowHeight="118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3" i="1"/>
  <c r="F84" i="1" l="1"/>
  <c r="J34" i="1" l="1"/>
  <c r="A4" i="1" l="1"/>
  <c r="K74" i="1" l="1"/>
  <c r="J74" i="1"/>
  <c r="I74" i="1"/>
  <c r="G74" i="1"/>
  <c r="F74" i="1"/>
  <c r="E74" i="1"/>
  <c r="D74" i="1"/>
  <c r="C74" i="1"/>
  <c r="I73" i="1"/>
  <c r="G73" i="1"/>
  <c r="F73" i="1"/>
  <c r="E73" i="1"/>
  <c r="I72" i="1"/>
  <c r="G72" i="1"/>
  <c r="F72" i="1"/>
  <c r="E72" i="1"/>
  <c r="I71" i="1"/>
  <c r="G71" i="1"/>
  <c r="F71" i="1"/>
  <c r="E71" i="1"/>
  <c r="I70" i="1"/>
  <c r="G70" i="1"/>
  <c r="F70" i="1"/>
  <c r="E70" i="1"/>
  <c r="I69" i="1"/>
  <c r="G69" i="1"/>
  <c r="F69" i="1"/>
  <c r="E69" i="1"/>
  <c r="I68" i="1"/>
  <c r="G68" i="1"/>
  <c r="F68" i="1"/>
  <c r="E68" i="1"/>
  <c r="I67" i="1"/>
  <c r="G67" i="1"/>
  <c r="F67" i="1"/>
  <c r="E67" i="1"/>
  <c r="I66" i="1"/>
  <c r="G66" i="1"/>
  <c r="F66" i="1"/>
  <c r="E66" i="1"/>
  <c r="F65" i="1"/>
  <c r="E65" i="1"/>
  <c r="D65" i="1"/>
  <c r="C65" i="1"/>
  <c r="K64" i="1"/>
  <c r="I64" i="1"/>
  <c r="G64" i="1"/>
  <c r="F64" i="1"/>
  <c r="E64" i="1"/>
  <c r="D64" i="1"/>
  <c r="C64" i="1"/>
  <c r="K63" i="1"/>
  <c r="J63" i="1"/>
  <c r="I63" i="1"/>
  <c r="G63" i="1"/>
  <c r="F63" i="1"/>
  <c r="E63" i="1"/>
  <c r="D63" i="1"/>
  <c r="C63" i="1"/>
  <c r="K62" i="1"/>
  <c r="I62" i="1"/>
  <c r="G62" i="1"/>
  <c r="F62" i="1"/>
  <c r="E62" i="1"/>
  <c r="D62" i="1"/>
  <c r="C62" i="1"/>
  <c r="K61" i="1"/>
  <c r="I61" i="1"/>
  <c r="G61" i="1"/>
  <c r="F61" i="1"/>
  <c r="E61" i="1"/>
  <c r="D61" i="1"/>
  <c r="C61" i="1"/>
  <c r="K60" i="1"/>
  <c r="I60" i="1"/>
  <c r="G60" i="1"/>
  <c r="F60" i="1"/>
  <c r="E60" i="1"/>
  <c r="D60" i="1"/>
  <c r="C60" i="1"/>
  <c r="I59" i="1"/>
  <c r="G59" i="1"/>
  <c r="F59" i="1"/>
  <c r="I58" i="1"/>
  <c r="G58" i="1"/>
  <c r="F58" i="1"/>
  <c r="F57" i="1"/>
  <c r="E57" i="1"/>
  <c r="D57" i="1"/>
  <c r="C57" i="1"/>
  <c r="K56" i="1"/>
  <c r="I56" i="1"/>
  <c r="G56" i="1"/>
  <c r="F56" i="1"/>
  <c r="E56" i="1"/>
  <c r="D56" i="1"/>
  <c r="C56" i="1"/>
  <c r="K55" i="1"/>
  <c r="J55" i="1"/>
  <c r="I55" i="1"/>
  <c r="G55" i="1"/>
  <c r="F55" i="1"/>
  <c r="E55" i="1"/>
  <c r="D55" i="1"/>
  <c r="C55" i="1"/>
  <c r="K54" i="1"/>
  <c r="I54" i="1"/>
  <c r="G54" i="1"/>
  <c r="F54" i="1"/>
  <c r="E54" i="1"/>
  <c r="D54" i="1"/>
  <c r="C54" i="1"/>
  <c r="K53" i="1"/>
  <c r="J53" i="1"/>
  <c r="I53" i="1"/>
  <c r="G53" i="1"/>
  <c r="F53" i="1"/>
  <c r="E53" i="1"/>
  <c r="D53" i="1"/>
  <c r="C53" i="1"/>
  <c r="K52" i="1"/>
  <c r="J52" i="1"/>
  <c r="I52" i="1"/>
  <c r="G52" i="1"/>
  <c r="F52" i="1"/>
  <c r="E52" i="1"/>
  <c r="D52" i="1"/>
  <c r="C52" i="1"/>
  <c r="K51" i="1"/>
  <c r="I51" i="1"/>
  <c r="G51" i="1"/>
  <c r="F51" i="1"/>
  <c r="E51" i="1"/>
  <c r="D51" i="1"/>
  <c r="C51" i="1"/>
  <c r="K50" i="1"/>
  <c r="J50" i="1"/>
  <c r="I50" i="1"/>
  <c r="G50" i="1"/>
  <c r="F50" i="1"/>
  <c r="E50" i="1"/>
  <c r="D50" i="1"/>
  <c r="C50" i="1"/>
  <c r="K49" i="1"/>
  <c r="J49" i="1"/>
  <c r="I49" i="1"/>
  <c r="G49" i="1"/>
  <c r="F49" i="1"/>
  <c r="E49" i="1"/>
  <c r="D49" i="1"/>
  <c r="C49" i="1"/>
  <c r="K48" i="1"/>
  <c r="I48" i="1"/>
  <c r="G48" i="1"/>
  <c r="F48" i="1"/>
  <c r="E48" i="1"/>
  <c r="D48" i="1"/>
  <c r="C48" i="1"/>
  <c r="J47" i="1"/>
  <c r="I47" i="1"/>
  <c r="G47" i="1"/>
  <c r="F47" i="1"/>
  <c r="E47" i="1"/>
  <c r="J46" i="1"/>
  <c r="I46" i="1"/>
  <c r="G46" i="1"/>
  <c r="F46" i="1"/>
  <c r="E46" i="1"/>
  <c r="J45" i="1"/>
  <c r="I45" i="1"/>
  <c r="G45" i="1"/>
  <c r="F45" i="1"/>
  <c r="E45" i="1"/>
  <c r="J44" i="1"/>
  <c r="I44" i="1"/>
  <c r="G44" i="1"/>
  <c r="F44" i="1"/>
  <c r="E44" i="1"/>
  <c r="F43" i="1"/>
  <c r="E43" i="1"/>
  <c r="D43" i="1"/>
  <c r="C43" i="1"/>
  <c r="K42" i="1"/>
  <c r="I42" i="1"/>
  <c r="G42" i="1"/>
  <c r="F42" i="1"/>
  <c r="E42" i="1"/>
  <c r="D42" i="1"/>
  <c r="C42" i="1"/>
  <c r="K41" i="1"/>
  <c r="J41" i="1"/>
  <c r="I41" i="1"/>
  <c r="G41" i="1"/>
  <c r="F41" i="1"/>
  <c r="E41" i="1"/>
  <c r="D41" i="1"/>
  <c r="C41" i="1"/>
  <c r="K40" i="1"/>
  <c r="I40" i="1"/>
  <c r="G40" i="1"/>
  <c r="F40" i="1"/>
  <c r="E40" i="1"/>
  <c r="D40" i="1"/>
  <c r="C40" i="1"/>
  <c r="K39" i="1"/>
  <c r="J39" i="1"/>
  <c r="I39" i="1"/>
  <c r="G39" i="1"/>
  <c r="F39" i="1"/>
  <c r="E39" i="1"/>
  <c r="D39" i="1"/>
  <c r="C39" i="1"/>
  <c r="K38" i="1"/>
  <c r="J38" i="1"/>
  <c r="I38" i="1"/>
  <c r="G38" i="1"/>
  <c r="F38" i="1"/>
  <c r="E38" i="1"/>
  <c r="D38" i="1"/>
  <c r="C38" i="1"/>
  <c r="K37" i="1"/>
  <c r="I37" i="1"/>
  <c r="G37" i="1"/>
  <c r="F37" i="1"/>
  <c r="E37" i="1"/>
  <c r="D37" i="1"/>
  <c r="C37" i="1"/>
  <c r="K36" i="1"/>
  <c r="J36" i="1"/>
  <c r="I36" i="1"/>
  <c r="G36" i="1"/>
  <c r="F36" i="1"/>
  <c r="E36" i="1"/>
  <c r="D36" i="1"/>
  <c r="C36" i="1"/>
  <c r="K35" i="1"/>
  <c r="I35" i="1"/>
  <c r="G35" i="1"/>
  <c r="F35" i="1"/>
  <c r="E35" i="1"/>
  <c r="D35" i="1"/>
  <c r="C35" i="1"/>
  <c r="K34" i="1"/>
  <c r="I34" i="1"/>
  <c r="G34" i="1"/>
  <c r="F34" i="1"/>
  <c r="E34" i="1"/>
  <c r="D34" i="1"/>
  <c r="C34" i="1"/>
  <c r="K33" i="1"/>
  <c r="I33" i="1"/>
  <c r="G33" i="1"/>
  <c r="F33" i="1"/>
  <c r="E33" i="1"/>
  <c r="D33" i="1"/>
  <c r="C33" i="1"/>
  <c r="K32" i="1"/>
  <c r="J32" i="1"/>
  <c r="I32" i="1"/>
  <c r="G32" i="1"/>
  <c r="F32" i="1"/>
  <c r="E32" i="1"/>
  <c r="D32" i="1"/>
  <c r="C32" i="1"/>
  <c r="K31" i="1"/>
  <c r="J31" i="1"/>
  <c r="I31" i="1"/>
  <c r="G31" i="1"/>
  <c r="F31" i="1"/>
  <c r="E31" i="1"/>
  <c r="D31" i="1"/>
  <c r="C31" i="1"/>
  <c r="K30" i="1"/>
  <c r="I30" i="1"/>
  <c r="G30" i="1"/>
  <c r="F30" i="1"/>
  <c r="E30" i="1"/>
  <c r="D30" i="1"/>
  <c r="C30" i="1"/>
  <c r="K29" i="1"/>
  <c r="I29" i="1"/>
  <c r="G29" i="1"/>
  <c r="F29" i="1"/>
  <c r="E29" i="1"/>
  <c r="D29" i="1"/>
  <c r="C29" i="1"/>
  <c r="K28" i="1"/>
  <c r="I28" i="1"/>
  <c r="G28" i="1"/>
  <c r="F28" i="1"/>
  <c r="E28" i="1"/>
  <c r="D28" i="1"/>
  <c r="C28" i="1"/>
  <c r="K27" i="1"/>
  <c r="I27" i="1"/>
  <c r="G27" i="1"/>
  <c r="F27" i="1"/>
  <c r="E27" i="1"/>
  <c r="D27" i="1"/>
  <c r="C27" i="1"/>
  <c r="K26" i="1"/>
  <c r="I26" i="1"/>
  <c r="G26" i="1"/>
  <c r="F26" i="1"/>
  <c r="E26" i="1"/>
  <c r="D26" i="1"/>
  <c r="C26" i="1"/>
  <c r="K25" i="1"/>
  <c r="I25" i="1"/>
  <c r="G25" i="1"/>
  <c r="F25" i="1"/>
  <c r="E25" i="1"/>
  <c r="D25" i="1"/>
  <c r="C25" i="1"/>
  <c r="K24" i="1"/>
  <c r="I24" i="1"/>
  <c r="G24" i="1"/>
  <c r="F24" i="1"/>
  <c r="E24" i="1"/>
  <c r="D24" i="1"/>
  <c r="C24" i="1"/>
  <c r="K23" i="1"/>
  <c r="J23" i="1"/>
  <c r="I23" i="1"/>
  <c r="G23" i="1"/>
  <c r="F23" i="1"/>
  <c r="E23" i="1"/>
  <c r="D23" i="1"/>
  <c r="C23" i="1"/>
  <c r="K22" i="1"/>
  <c r="J22" i="1"/>
  <c r="I22" i="1"/>
  <c r="G22" i="1"/>
  <c r="F22" i="1"/>
  <c r="E22" i="1"/>
  <c r="D22" i="1"/>
  <c r="C22" i="1"/>
  <c r="K21" i="1"/>
  <c r="I21" i="1"/>
  <c r="G21" i="1"/>
  <c r="F21" i="1"/>
  <c r="E21" i="1"/>
  <c r="D21" i="1"/>
  <c r="C21" i="1"/>
  <c r="K20" i="1"/>
  <c r="J20" i="1"/>
  <c r="I20" i="1"/>
  <c r="G20" i="1"/>
  <c r="F20" i="1"/>
  <c r="E20" i="1"/>
  <c r="D20" i="1"/>
  <c r="C20" i="1"/>
  <c r="K19" i="1"/>
  <c r="I19" i="1"/>
  <c r="G19" i="1"/>
  <c r="F19" i="1"/>
  <c r="E19" i="1"/>
  <c r="D19" i="1"/>
  <c r="C19" i="1"/>
  <c r="K18" i="1"/>
  <c r="I18" i="1"/>
  <c r="G18" i="1"/>
  <c r="F18" i="1"/>
  <c r="E18" i="1"/>
  <c r="D18" i="1"/>
  <c r="C18" i="1"/>
  <c r="K17" i="1"/>
  <c r="J17" i="1"/>
  <c r="I17" i="1"/>
  <c r="G17" i="1"/>
  <c r="F17" i="1"/>
  <c r="E17" i="1"/>
  <c r="D17" i="1"/>
  <c r="C17" i="1"/>
  <c r="K16" i="1"/>
  <c r="I16" i="1"/>
  <c r="G16" i="1"/>
  <c r="F16" i="1"/>
  <c r="E16" i="1"/>
  <c r="D16" i="1"/>
  <c r="C16" i="1"/>
  <c r="K15" i="1"/>
  <c r="J15" i="1"/>
  <c r="I15" i="1"/>
  <c r="G15" i="1"/>
  <c r="F15" i="1"/>
  <c r="E15" i="1"/>
  <c r="D15" i="1"/>
  <c r="C15" i="1"/>
  <c r="K14" i="1"/>
  <c r="I14" i="1"/>
  <c r="G14" i="1"/>
  <c r="F14" i="1"/>
  <c r="E14" i="1"/>
  <c r="D14" i="1"/>
  <c r="C14" i="1"/>
  <c r="K13" i="1"/>
  <c r="I13" i="1"/>
  <c r="G13" i="1"/>
  <c r="F13" i="1"/>
  <c r="E13" i="1"/>
  <c r="D13" i="1"/>
  <c r="C13" i="1"/>
  <c r="K12" i="1"/>
  <c r="J12" i="1"/>
  <c r="I12" i="1"/>
  <c r="G12" i="1"/>
  <c r="F12" i="1"/>
  <c r="E12" i="1"/>
  <c r="D12" i="1"/>
  <c r="C12" i="1"/>
  <c r="K11" i="1"/>
  <c r="I11" i="1"/>
  <c r="G11" i="1"/>
  <c r="F11" i="1"/>
  <c r="E11" i="1"/>
  <c r="D11" i="1"/>
  <c r="C11" i="1"/>
  <c r="K10" i="1"/>
  <c r="I10" i="1"/>
  <c r="G10" i="1"/>
  <c r="F10" i="1"/>
  <c r="E10" i="1"/>
  <c r="D10" i="1"/>
  <c r="C10" i="1"/>
  <c r="K9" i="1"/>
  <c r="I9" i="1"/>
  <c r="G9" i="1"/>
  <c r="F9" i="1"/>
  <c r="E9" i="1"/>
  <c r="D9" i="1"/>
  <c r="C9" i="1"/>
  <c r="K8" i="1"/>
  <c r="I8" i="1"/>
  <c r="G8" i="1"/>
  <c r="F8" i="1"/>
  <c r="E8" i="1"/>
  <c r="D8" i="1"/>
  <c r="C8" i="1"/>
  <c r="K7" i="1"/>
  <c r="I7" i="1"/>
  <c r="G7" i="1"/>
  <c r="F7" i="1"/>
  <c r="E7" i="1"/>
  <c r="D7" i="1"/>
  <c r="C7" i="1"/>
  <c r="K6" i="1"/>
  <c r="I6" i="1"/>
  <c r="G6" i="1"/>
  <c r="F6" i="1"/>
  <c r="E6" i="1"/>
  <c r="D6" i="1"/>
  <c r="C6" i="1"/>
  <c r="K5" i="1"/>
  <c r="I5" i="1"/>
  <c r="G5" i="1"/>
  <c r="F5" i="1"/>
  <c r="E5" i="1"/>
  <c r="D5" i="1"/>
  <c r="C5" i="1"/>
  <c r="K4" i="1"/>
  <c r="I4" i="1"/>
  <c r="G4" i="1"/>
  <c r="F4" i="1"/>
  <c r="E4" i="1"/>
  <c r="D4" i="1"/>
  <c r="C4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<sst xmlns="http://schemas.openxmlformats.org/spreadsheetml/2006/main" count="237" uniqueCount="224">
  <si>
    <t>Expediente</t>
  </si>
  <si>
    <t>Objeto del contrato</t>
  </si>
  <si>
    <t>Tipo</t>
  </si>
  <si>
    <t>Procedimiento</t>
  </si>
  <si>
    <t>Importe licitación sin impuestos</t>
  </si>
  <si>
    <t>Importe adjudicación sin impuestos</t>
  </si>
  <si>
    <t>Núm. Licitadores</t>
  </si>
  <si>
    <t>Nombre licitadores</t>
  </si>
  <si>
    <t>Doc. Adjudicatario</t>
  </si>
  <si>
    <t>CPV</t>
  </si>
  <si>
    <t>15213/2018</t>
  </si>
  <si>
    <t>15294/2018</t>
  </si>
  <si>
    <t>16224/2018</t>
  </si>
  <si>
    <t>17422/2018</t>
  </si>
  <si>
    <t>17417/2018</t>
  </si>
  <si>
    <t>17426/2018</t>
  </si>
  <si>
    <t>14441/2018</t>
  </si>
  <si>
    <t>4355/2018</t>
  </si>
  <si>
    <t>14424/2018</t>
  </si>
  <si>
    <t>16718/2018</t>
  </si>
  <si>
    <t>16401/2018</t>
  </si>
  <si>
    <t>15229/2018</t>
  </si>
  <si>
    <t>14527/2018</t>
  </si>
  <si>
    <t>14593/2018</t>
  </si>
  <si>
    <t>14366/2018</t>
  </si>
  <si>
    <t>9401/2018</t>
  </si>
  <si>
    <t>9621/2018</t>
  </si>
  <si>
    <t>4. Campos de fútbol Sant Gregori</t>
  </si>
  <si>
    <t>3. Piscina La Cotxera</t>
  </si>
  <si>
    <t>2. Pabellón el Veat</t>
  </si>
  <si>
    <t>1. Polideportivo Anabel Medina.</t>
  </si>
  <si>
    <t>Adquisición de una retroexcavadora mixta</t>
  </si>
  <si>
    <t>Suministro en régimen de arrendamiento financiero (rénting) de un vehículo destinado a espacios públicos</t>
  </si>
  <si>
    <t>Programa contra el empobrecimiento energético</t>
  </si>
  <si>
    <t>Urbanización manzana 34 fase I Parc Central</t>
  </si>
  <si>
    <t>Obras de construcción de un centro deportivo. IFS 2018</t>
  </si>
  <si>
    <t>Servicio de mantenimiento y soporte de la aplicación de RH-SP de mETA4, sistema de gestión de recursos humanos y nómina</t>
  </si>
  <si>
    <t>Servicio de recogida, custodia y adopción de animales de compañia abandonados, errantes o decomisados en el municipio de Torrent</t>
  </si>
  <si>
    <t>Suministro, instalación, configuración y soporte de un sistema antivirus</t>
  </si>
  <si>
    <t>Lote 1. Implementación sensorización ciudad de Torrent</t>
  </si>
  <si>
    <t>Lote.2 Implementación de rutas escolares</t>
  </si>
  <si>
    <t>Obras de renovación del césped artificial de los campod de fútbol del Parc Central. IFS 2018</t>
  </si>
  <si>
    <t>Suministro e instalación de parques infantiles en diversas zonas de Torrent</t>
  </si>
  <si>
    <t>Servicios accesibilidad web para los dominios del ayuntamiento de Torrent</t>
  </si>
  <si>
    <t>Suministro de un vehículo para Protección Civil</t>
  </si>
  <si>
    <t>Obras de instalación de básula de pesaje de residuos</t>
  </si>
  <si>
    <t>lote 5. Ceip Antonio Machado</t>
  </si>
  <si>
    <t>lote 6. Ceip El Molí</t>
  </si>
  <si>
    <t>lote 3. Ceip Miguel Hernandez</t>
  </si>
  <si>
    <t>lote 7. Ceip Sant Joan Baptista</t>
  </si>
  <si>
    <t>lote 2. Ceip Lope de Vega</t>
  </si>
  <si>
    <t>lote 4. Ceip Federico Maicas</t>
  </si>
  <si>
    <t>lote 8. Ceip Juan xxiii</t>
  </si>
  <si>
    <t>lote 1.  Ceip Sant Pasqual</t>
  </si>
  <si>
    <t>Suministro, instalación, puesta en marcha y garantía de funcionamiento para la sensorización de la ciudad de Torrent. Lotes 2</t>
  </si>
  <si>
    <t>Suministro de placas de vados con destino a movilidad</t>
  </si>
  <si>
    <t>A.T. reurbanización vías públicas barrios Eixample, Nicolás Andreu</t>
  </si>
  <si>
    <t>A.T. habilitación vestuarios Campo de Fútbol Parc Central</t>
  </si>
  <si>
    <t>A. T. habilitación local sociocultural Federico Maicas</t>
  </si>
  <si>
    <t>A.T. para la habilitación de local centro de lectrura plz. Concordia</t>
  </si>
  <si>
    <t>Obras reurbanización c/ Garbí y San Pedro Alcántara</t>
  </si>
  <si>
    <t>Suministro e Instalación de butacas en el Salón de Actos de la Casa Consistorial (II)</t>
  </si>
  <si>
    <t xml:space="preserve">Obras carril bici polígono industrial Mas del Jutge-c/ Valencia al Pont Blaul </t>
  </si>
  <si>
    <t>Servicio de soportge de la cabina de almacenamiento de fibra del Ayuntamiento de Torrent</t>
  </si>
  <si>
    <t>Suministro de un vehículo eléctrico</t>
  </si>
  <si>
    <t>Instalación de 13 cuadros fijos de suministro eléctrico en baja tensión para diferentes actos culturales y festivos</t>
  </si>
  <si>
    <t>Obras de instalación de sombras en el patio CEIP Virgen del Rosario</t>
  </si>
  <si>
    <t>Servicio mantenimiento y soporte del programa de gestión de padrón dedel Ayuntamiento de Torrent</t>
  </si>
  <si>
    <t>Servicio de mantenimiento y soporte de la aplicación de gestión de de archivos TeamArca</t>
  </si>
  <si>
    <t>Suministro en régimen de arrendamiento financiero (renting) de tres furgonetas adscritas al servicio de mobilidad</t>
  </si>
  <si>
    <t>Mantenimiento y soporte del software ID-PAT de gestión de Patrimonio del Ayuntamiento de Torrent</t>
  </si>
  <si>
    <t>Servicio de asistencia técnica para la dirección facultativa de la explotación minera Serra Perenxisa de Torrent</t>
  </si>
  <si>
    <t>Obra reordenación de la Plaza de las Fuentes (Centro Histórico) en Torrent, coofinanciado con fondos FEDER</t>
  </si>
  <si>
    <t>Obras de pavimentación de la calle San Francisco Pla Som+2017</t>
  </si>
  <si>
    <t xml:space="preserve">Suministro en régimen de arrendamiento (renting) de una furgoneta mixta adaptada al servicio de atestados de la Policía Local </t>
  </si>
  <si>
    <t>Servicio programa de campus de verano para menores</t>
  </si>
  <si>
    <t>Servicio de centralización de certificados digitales IvSing a l'Ajuntament de Torrent</t>
  </si>
  <si>
    <t>Obras de ampliación del sistema de defensa contra incendios forestales (SIDEINFO) en el Vedat de Torrent, sector carrer Gesmiler</t>
  </si>
  <si>
    <t>Obras de ampliación pista patinaje en Parc Central. PLAN SOM</t>
  </si>
  <si>
    <t>Servicio mantenimiento software, control de resíduos urbanos municipales de Torrent</t>
  </si>
  <si>
    <t>Suministro en régimen de arrendamiento financiero (rénting) de un vehículo destinado al Punto de Alimentos</t>
  </si>
  <si>
    <t>Suministro en régimen de arrendamiento financiero (rénting) de un vehículo destinado al área de Territorio y Ciudad</t>
  </si>
  <si>
    <t>Servicio mantenimiento conmutadores de fibra</t>
  </si>
  <si>
    <t>Servicio de vigilancia privada de la Casa Consistorial y otros posibles servicios</t>
  </si>
  <si>
    <t>Servicio de desratización, desinsectación y desinfección del término municipal de Torrent</t>
  </si>
  <si>
    <t>Obras de implantación de carril bici en calle la Coruña y Avenida al Vedat</t>
  </si>
  <si>
    <t>Trabajos necesarios para la revisión/adaptación del plan de movilidad urbana sostenible de Torrent (PMUS)</t>
  </si>
  <si>
    <t>Servicio mantenimiento y soporte del sistema de gestión de colas SIGE disponible en la oficina de atención ciudadana TDIC</t>
  </si>
  <si>
    <t>Suministro en régimen de arrendamiento financiero (rénting) de tres vehículos destinados a la Policía Local</t>
  </si>
  <si>
    <t>Suministro de alimentos destinados a personas en situación de precariedad económica</t>
  </si>
  <si>
    <t>Servicio de restauración del reloj de la Casa Cultura</t>
  </si>
  <si>
    <t>Obras de ejecución del Casal municipal de acontecimientos socioculturales de Torrent</t>
  </si>
  <si>
    <t>Obras de ejecución e pista skate an la avenida Reina Sofia. IFS2018</t>
  </si>
  <si>
    <t>Obras de instalación de áreas de entrenamiento físico (workout) en la plaza Fray Antonio Panes y en Parc Central. IFS 2018</t>
  </si>
  <si>
    <t>Reparación y mejora de instalaciones deportivas. Lotes 4</t>
  </si>
  <si>
    <t>UTE: Cor Asoc, S.L. y Proyecta, 79, S.L.</t>
  </si>
  <si>
    <t>Elecnor, S.A.</t>
  </si>
  <si>
    <t>Figueras Seating Solutions, S.L.</t>
  </si>
  <si>
    <t>Andacar 2000, S.A.</t>
  </si>
  <si>
    <t>Pavasal Empresa Constructora, S.A.</t>
  </si>
  <si>
    <t>Eupraxia Car, S.L.</t>
  </si>
  <si>
    <t>Trenasa, S.A.</t>
  </si>
  <si>
    <t>Oesia Networks, S.L.</t>
  </si>
  <si>
    <t>Urbamed Infraestructuras, S.L.</t>
  </si>
  <si>
    <t>Construcciones Uorconf, S.L.</t>
  </si>
  <si>
    <t>Cronorent, S.L.</t>
  </si>
  <si>
    <t>Banco Santander Central Hispano, S.A.</t>
  </si>
  <si>
    <t>Renting de Maquinaria de Quitanieves, S.L.</t>
  </si>
  <si>
    <t>Inventarios Levante, S.L.</t>
  </si>
  <si>
    <t>Caps Cuidadores, S.L.U.</t>
  </si>
  <si>
    <t>Ivnosys Soluciones, S.L.U.</t>
  </si>
  <si>
    <t>Soluciones informáticas de Levante</t>
  </si>
  <si>
    <t>Servicios de Control Microbiológicos y Analíticos, S.L.</t>
  </si>
  <si>
    <t>UTE: Cercle Territorio Paisaje y Arquitectura, COOP V MCRIT</t>
  </si>
  <si>
    <t>Esam</t>
  </si>
  <si>
    <t>Omega Ingenia Obras y Servicios, S.L.</t>
  </si>
  <si>
    <t>Rande Arquitectura e Ingenieria de la Construcción, S.L.</t>
  </si>
  <si>
    <t>Geancar Maquinaria, S.A.</t>
  </si>
  <si>
    <t>Meta4 Spain, S.A.</t>
  </si>
  <si>
    <t>Ontinet Com, S.L.</t>
  </si>
  <si>
    <t>Imesapi, S.A.</t>
  </si>
  <si>
    <t>Cespyser 2013, S.L.</t>
  </si>
  <si>
    <t>Rande Aic, S.L.</t>
  </si>
  <si>
    <t>Naturf Develop, S.L.</t>
  </si>
  <si>
    <t>Distribution as a Service Emea, S.L.</t>
  </si>
  <si>
    <t>Cobra Instalaciones y Servicios, S.A.</t>
  </si>
  <si>
    <t>Sogeser Facility Serveces, S.L.</t>
  </si>
  <si>
    <t>Arpe Tecne Construcción , S.L.</t>
  </si>
  <si>
    <t>Sociedad Valenciana de Servicios a la Construcción, S.L.</t>
  </si>
  <si>
    <t>Talent Ingenieria Instalaciones y Servicios, S.L.</t>
  </si>
  <si>
    <t>Vareser 96, S.L.</t>
  </si>
  <si>
    <t>Moncobra, S.A.</t>
  </si>
  <si>
    <t>Serrazar, S.L.</t>
  </si>
  <si>
    <t>Ingeniería Civil y Tecnología del Mediterráneo, S.L.</t>
  </si>
  <si>
    <t>Señalizaciones y Obras Fernández, S.L., Sutralev, S.L., Proseñal, S.L., Rotulos González, S.L. i Señalizaciones Roses, S.L.</t>
  </si>
  <si>
    <t>Ute: Cor Asoc, S.L. i Proyecta 79, S.L., Juan Luis Baixauli Mateu, San Juan Arquitectura, S.L., Xuquer Arquitectura e Ingenieria, S.L.P., Francisco Javier Matoses Merino, Francisco Javier Hernández Herráiz, Juan Fco Ferrandis García, Miguel Cosin Ahedo, Vahos Arquitectura, S.L., Marinovic &amp; Barquero, S.L., Manuel J. Ros Mora i Juan Ramon Burgos Orti</t>
  </si>
  <si>
    <t>Juan Luis Bauxauli Mateu, Marinovic &amp; Barquero, S.L., Ute Cor Asoc, S.L.-Proyecta 79, S.L., Juan Ramon Burgos Ortí, Jose Vte. Meseguer Martínez, Fco. Javier Hernández Herráiz, Xúquer Arquitectura e Ingenieria, S.L.P., Miguel Cosín Ahedo, Juan Fco. Ferrandis Garcia, Ute: Javier Matoses Merino-Rafael Mira Albero i San Juan Arquitectura, S.L.</t>
  </si>
  <si>
    <t>Juan Luis Baixauli Mateu, Marinovic &amp; Barquero, S.L., Ute: Cor Asoc, S.L.-Proyecta 79, S.L., Juan Ramón Burgos Orti, Jose Vte. Meseguer Martínez, Fco. Javier Hernández Herráiz, Xúquer Arquitectura e Ingeniería, S.L.P., Miguel Cosín Ahedo, Juan Fco. Ferrandis García, Ute: Fco. Javier Matoses Merino-Rafael Mira Albero i San Juan Arquitectura, S.L.</t>
  </si>
  <si>
    <t>Rayso Servicios, S.L., Urbamend Infraestructuras, S.L., Pavasal Empresa Constructora, S.A., Ingenia Castellón Omega, S.L., Elecnor, S.A., Licuas, S.A., Obremo, S.L., Ravi Obras, Transportes y Excavaciones, S.L., Imbesten, Montajes Baixauli, S.L., Rande Arquitectura e Ingenieria de la Construcción, S.L., Grupo Bertolín, S.A.U., Canalizaciones y Derribos Safor, S.L. i Grau Pascual, S.A.</t>
  </si>
  <si>
    <t>Sociedad Cooperativa de Obreros de Ezcaray, Figueras Seating Solutions, S.L. i Ascender, S.L.</t>
  </si>
  <si>
    <t xml:space="preserve">Rayso Servicios, S.L., Urbamed Infraestructuras, S.L., Ingenia Castellón Omega, S.L., Elecnor, S.A., Pavasal Empresa Constructora, S.A., Licuas, S.A., Sogeser Facility Services, S.L., i Rande Arquitectura e Ingenieria de la Construcción, S.L. </t>
  </si>
  <si>
    <t>Punt Informàtic i Creatiu, Alfatec Sistemas, S.L., Base 10 Informática, S.L., Enetic Proyectos, S.L., Nunsys, S.L. i Specialist Computer Centres, S.L.</t>
  </si>
  <si>
    <t>1052/2019</t>
  </si>
  <si>
    <t>18750/2018</t>
  </si>
  <si>
    <t>Trenasa, S.A., Imesapi, S.A., Sociedad Ibérica de Construcciones Eléctricas, S.A., Electrónic Trafic, S.A., Montajes Eléctricos Esber, S.L. i Electrotécnia Bastida, S.L.</t>
  </si>
  <si>
    <t>Rande Arquitectura e Ingenieria de la Construcción, S.L. i In. Ser. Urbana, S.L.</t>
  </si>
  <si>
    <t>Oesía Networks, S.L.</t>
  </si>
  <si>
    <t>Sellmaster Software, S.L.</t>
  </si>
  <si>
    <t>Renting de Maquinaria de Quitanieves, S.L., Transtel, S.A., Banco Santander Central Hispano, S.A., Cronorent, S.L., Andacar 2000, S.A. i Autos Iglesias, S.L.</t>
  </si>
  <si>
    <t>Proime Medio Ambiente, S.L.</t>
  </si>
  <si>
    <t>Obremo, S.L., Ingenia Castellón Omega, S.L., Rande Arquitectura e Ingeniería de la Construcción, S.L., Urbamed Infraestructuras, S.L. i Pavasal Empresa Constructora, S.A.</t>
  </si>
  <si>
    <t>Montajes Baixauli, S.L., Rande Arquitectura e Ingenieria de la Construcción, S.L., Pavasal Empresa Constructora, S.A. i Rayso Servicios, S.L.</t>
  </si>
  <si>
    <t>Andacar 2000, S.A., Transtel, S.A., Banco Santander Central Hispano, S.A. i Autos Iglesias, S.L.</t>
  </si>
  <si>
    <t>Construcciones Uorconf, S.l., Jogosa Obras y Servicios, S.L.U., Ingenia Castellon Omega, S.L., Forestación y Repoblación, S.A. (FORESA), Obremo, S.L., Urbamed Infraestructuras, S.L., Chubb Iberia, S.L., Ingenieria Natural, Agua y Medio Ambiente, S.L. (IASUR, S.L.)</t>
  </si>
  <si>
    <t>Construcciones Uorconf, S.L., Cronograma Construcciones, S.L., Pavasal Empresa Constructora, S.A., Rande Arquitectura e Ingenieria de la Construcción, S.L.</t>
  </si>
  <si>
    <t>Soluciones Informáticas de Levante, S.L.</t>
  </si>
  <si>
    <t>Cronorent, S.L., Transtel, S.A., Automóviles Nemesio, S.A.</t>
  </si>
  <si>
    <t>Andacar 2000, S.A., Banco Santander Central Hispano, S.A., Automóviles Nemesio, S.A.</t>
  </si>
  <si>
    <t>The Whiteam Technology Services, S.L.</t>
  </si>
  <si>
    <t>Fomento Valencia Seguridad, S.L., Jimfra Seguridad y Servicios, Viriato Seguridad, S.L.</t>
  </si>
  <si>
    <t>Servicios de Control Microbiológicos y Analíticos, S.L., Lokimica, S.A.</t>
  </si>
  <si>
    <t>Pavasal Empresa Constructora, S.A., Urbamed Infraestructuras, S.L., Ravi Obras, Transportes y Excavaciones, S.L., Geocivil, S.A., Rayso Servicios, S.L., Sogeser Facility Services, S.L., Rande Arquitectura e Ingeniería de la Construcción , S.L., Obras y Servicios Sercyoval, S.L., Gaditana de Firmes y Construcciones, S.L.</t>
  </si>
  <si>
    <t>Desarrollo, Organización y Movilidad, S.A., Cinesi, S.L.U., Consultora Alomon, S.L., Movilidad Urbana Sostenible, S.L., Idom Consulting, Engineering, Architecture, S.A.U., Consultrans, S.A., Movilidad y Transporte Asesores, S.L., UTE Cercle Mcrit, Tema Ingenieria, S.L.</t>
  </si>
  <si>
    <t>IDM Sistemas de Comunicación, S.L.</t>
  </si>
  <si>
    <t>Banco Santander Central Hispano, S.A., Transtel, S.L., Andacar 2000, S.A.</t>
  </si>
  <si>
    <t>Carlos Bermejo, Caps cuidadores S.L.U., Fruticolas Ateca S.L.</t>
  </si>
  <si>
    <t>Francisco Gómez Jiménez</t>
  </si>
  <si>
    <t>Atg desarrollos, crisol obras y servicios, S.L., Construcciones y desarrollos tudmir S.L., Vareser 96, S.L., ohl servicios ingesan S.A., vainsa infraestructuras S.L., Omega ingenia obras y servicios, S.L., Fomento valencia mantenimiento y limpieza, S.A., Cronograma construcciones S.L., Antilia obras y proyectos S.L.U., Vaseco S.L., Obremo S.L., Sogeser facility services S.L., Valseco 2002, S.L., Cleop S.A., Grupo innova tormo S.L., Imbesten gestión integral de obras y servicios S.L.</t>
  </si>
  <si>
    <t>Ioskateparks rampa S.L., Ingenia castellon omega S.L., Cooping ramps, S.L., Global urban sports mediterraneo, S.L., Galitec desarrollos tecnológicos, S.L.</t>
  </si>
  <si>
    <t>Oziona soluciones de entretenimiento S.L., Galitec desarrollos tecnologicos S.L., Rande arquitectura e ingenieria de la construccion, S.L. , Mobipark, S.L., Urbeadapta S.L., Dihersa inversiones, S.L.</t>
  </si>
  <si>
    <t>Montajes Baixauli, S.L.</t>
  </si>
  <si>
    <t>Fomento Valencia mantenimiento y limpieza, S.A., Antilia Obras y Proyectos, S.L.U., Montajes Baixauli, S.L., Inmobles Xúquer, S.L., Giserco Innova, S.L.</t>
  </si>
  <si>
    <t>Cronograma Construcciones, S.L., Antilia Obras y Proyectos, S.L.U., Montajes Baixauli, S.L., Giserco Innova, S.L.</t>
  </si>
  <si>
    <t>Fomento Valencia Mantenimiento y Limpieza, S.A., Montajes Baixauli, S.L., Giserco Innova, S.L.</t>
  </si>
  <si>
    <t>Geancar maquinaria, S.A.</t>
  </si>
  <si>
    <t>Banco Santander Central Hispano, S.A., Gumar Renting, S.L., Andacar 2000, S.A.</t>
  </si>
  <si>
    <t>Cooperativa de servicios energéticos C y Coop V (AEIOLUZ)</t>
  </si>
  <si>
    <t>Probisa vias y obras, Construcciones uorconf, S.L., Rebogar obras y servicios, S.L., UTE: construcciones y desarrollos tudmir, S.L.,- Excacivil, S.L.,- Trituraqdos y lorci, S.L., Elecnor, S.A., Gimecons Construcciones y Contratas, S.L., Construcciones Victor Tormo, S.L., Agloremados los Serranos, S.A.U., Guerola Transer, S.L., Contratas Vilor, S.L., Urbamed Infraestructuras, S.L., Proena, S.L., Canalizaciones y Derribos Safor, S.L., Constructora Hormigones Martínez, S.A., Geovil, S.A., Grupo Bertolín, S.A.U., Obremo, UTE: Rande, S.L. - Talent Ingenieria Instalaciones y Servicios, S.L., Pavasal Empresa Constructora, S.A., Ingenia Castellón Omega, S.L./ Crisol Obras y Servicios, S.L., Obras y Servicios Sercyoval, S.L.</t>
  </si>
  <si>
    <t>Cronograma Construcciones, S.L., Vaseco, S.L., ATG Desarrollos</t>
  </si>
  <si>
    <t>Víctor Tormo, S.L., Construcciones Técnicas E I S, S.L.</t>
  </si>
  <si>
    <t>Meta4 Spain, S.l.</t>
  </si>
  <si>
    <t>Gossos d'Alpe, S.C., Serproanimal, S.L., La Pinada, S.L.</t>
  </si>
  <si>
    <t>Ontinet Com, S.L., The Whiteam, S.L., Nunsys, S.L., Panda Security, S.L.</t>
  </si>
  <si>
    <t>Nec Ibérica, S.L.U., Pavapark Movilidad, S.L., Imesapi, S.A.</t>
  </si>
  <si>
    <t>Esam Tecnología, S.L., Nunsys, S.L., Imesapi, S.A., Viarium Desarrollo Tecnológico, S.L.</t>
  </si>
  <si>
    <t>Obras y Pavimentos Especiales, S.A. (OPSA), Dolmen Movimientos, S.L., Urbamed Infraestructuras, S.L., Oziona Soluciones de Entretenimiento, S.L., Mecano Sport, S.L., Socosa Constructora e Instaladora, S.L., Pavasal Empresa Constructora, S.A., Fieldturf, S.A., Alvac, S.A., Naturf Develop, S.L., Obremo, S.L., Sport Equipalia, Qualilty Sport, Coderep Sports, S.L.U.</t>
  </si>
  <si>
    <t>In. Ser. Urbana, S.L., Benito Urban, S.L.U., Cespyser 2013, S.L., Juan José Peña Asensio, Contenur, S.L., Troe, S.L., Oficina Técnica d'Edificació de la Ciutat Vella, S.L., Agapito Urban Industries, s.l.</t>
  </si>
  <si>
    <t>Distribution AS a Service Emea, S.L., Inclusite, S.L.</t>
  </si>
  <si>
    <t>Bullfuego, S.L.U., Rafael Almenar, S.A., Juma, S.L., Gruivol, S.L.</t>
  </si>
  <si>
    <t>Becsa, S.A.U., Pavasal Empresa Constructora, S.A., Rande Arquitectura e Ingeniería de la Construcción, S.L., Asfaltos Vilar, S.A.</t>
  </si>
  <si>
    <t>Feconpro, S.L., Sogeser Facility Service, S.L., Serrazar, S.L., Cobra Instalaciones y Servicios, S.A., Talent Ingenieria Instalaciones y Servicios, S.L., Moncobra, S.A.</t>
  </si>
  <si>
    <t>Feconpro, S.L., Sogeser Facility Service, S.L., Arpe Tecne Contrucción, S.L., Vareser 96, S.L., Assistacasa 2005, S.L., Serrazar, S.L., Cobra Instalaciones y Servicios, S.A., Cronograma Construcciones, S.L., Talent Ingenieria Instalaciones y Servicios, S.L., Moncobra, S.A.</t>
  </si>
  <si>
    <t>Arpe Tecne Construcción, S.L., Feconpro, S.L., Vareser 96, S.L., Serrazar, S.L., Cobra Instalaciones y Servicios, S.A., Moncobra, S.A., Talent Ingenieria Instalaciones y Servicios, S.L., Cronograma Construcciones, S.L.</t>
  </si>
  <si>
    <t>Vaseco, S.L., Gimecons Construcciones y Contratas, S.L., Formas Constructivas, S.A., Cerramientos Valcris, S.L., Sogeser Facility Services, S.L., Feconpro, S.L., Vareser 96, S.L., Serrazar, S.L., Servicios de Albañilería Servial, S.L., Cobra Instalaciones y Servicios, S.A., Talent Ingenieria Instalaciones y Servicios, S.L., Moncobra, S.A.</t>
  </si>
  <si>
    <t>Feconpro, S.L., Vareser 96, S.L., Serrazar, S.L., Arpe Tecne Construcción, S.L., Cobra Instalaciones y Servicios, S.A., Servicios de Albañilería Servial, S.L., Moncobra, S.A., Talent Ingenieria Instalaciones y Servicios, S.L., Felix David Alonso Gonzalo</t>
  </si>
  <si>
    <t>Vareser 96, S.L., Feconpro, S.L., Arpe Tecne Construcción, S.L., Serrazar, S.L., Cobra Instalaciones y Servicios, S.A., Moncobra, S.A., Talent Ingenieria Instalaciones y Servicios, S.L., Cronograma Construcciones, S.L.</t>
  </si>
  <si>
    <t>Sogeser Facility Services, S.L., Feconpro, S.L., Serrazar, S.L., Cobra Instalaciones y Servicios, S.A., Talent Ingenieria Instalaciones y Servicios, S.L., Moncobra, S.A.</t>
  </si>
  <si>
    <t>Serrazar, S.L., Feconpro, S.L., Gimecons Construcciones y Contratas, S.L., Cobra Instalaciones y Servicios, S.A., Vareser 96, S.L., Moncobra, S.A., Talent Ingenieria Instalaciones y Servicios, S.L., Unarc Gestión de Obras, S.L.</t>
  </si>
  <si>
    <t>Vizmon, S.L., Contenur, S.L., Juan Jose Peña Asensio, S.L.</t>
  </si>
  <si>
    <t>Aug Arquitectos, S.L.</t>
  </si>
  <si>
    <t>B12640694</t>
  </si>
  <si>
    <t>Servicio de mantenimiento, conservación, reparación y resposición de juegos infantiles, elementos biosaludables e instalaciones deportivas de libre acceso y su certificación.Lote 2</t>
  </si>
  <si>
    <t>Ases XXI, S.L., Inspecciones Zorde, S.L., Ingeniería Sanpe, S.L.</t>
  </si>
  <si>
    <t>B34267252</t>
  </si>
  <si>
    <t>Ingeniería Sanpe, S.L.</t>
  </si>
  <si>
    <t>71356100-9</t>
  </si>
  <si>
    <t>Servicio de instalación, limpieza, mantenimiento y vaciado de máquinas expendedoras de bolsas de recogida de excrementos caninos</t>
  </si>
  <si>
    <t>Rande Arquitectura e Ingeniería de la Construcción, S.L.</t>
  </si>
  <si>
    <t>Señalizaciones Roses, S.L.</t>
  </si>
  <si>
    <t>Urbanistas Ingenieros, S.A., Ute: Cor Asoc, S.L.-Proyecta 79, S.L., Ingeniería Civil y Tecnología del Mediterráneo, S.L., Manuel Jose Ros Mora, Xuquer Arquitectura e Ingenieria, S.L.P., Consultora Valenciana d' Engenyeria, S.L., i Xifram, S.L.</t>
  </si>
  <si>
    <t>Adjudicatario</t>
  </si>
  <si>
    <t>Obras de mejora en centros educativos públicos edificant fase I. Lotes 6</t>
  </si>
  <si>
    <t>Obras mejoras diseño interior salón actos Ayuntamiento. IFS 2018</t>
  </si>
  <si>
    <t>Negociado sin publicidad</t>
  </si>
  <si>
    <t>Servicios</t>
  </si>
  <si>
    <t>Abierto</t>
  </si>
  <si>
    <t>Contrato complementario al contrato de consultoría y asistencia técnica para elaboración estudio ambiental y territorial estratégico catálogo de bienes y espacios protegidos de Torrent</t>
  </si>
  <si>
    <t>10779/2018</t>
  </si>
  <si>
    <t>Servicio de atención integral de intervención en el área de derechos personales</t>
  </si>
  <si>
    <t>85320000-8</t>
  </si>
  <si>
    <t>Asociación por la Igualdad de Oportunidades entre mujeres y varones</t>
  </si>
  <si>
    <t>G98220692</t>
  </si>
  <si>
    <t>Abiertos</t>
  </si>
  <si>
    <t>Abiertos simplificados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</si>
</sst>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" fontId="1" fillId="0" borderId="0" xfId="0" applyNumberFormat="1" applyFont="1"/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</a:t>
            </a:r>
            <a:r>
              <a:rPr lang="en-US" baseline="0"/>
              <a:t> presupuestario contratos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BD-49F6-B1C1-830281F2D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BD-49F6-B1C1-830281F2DD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BD-49F6-B1C1-830281F2DDD2}"/>
              </c:ext>
            </c:extLst>
          </c:dPt>
          <c:cat>
            <c:strRef>
              <c:f>Hoja1!$D$82:$E$84</c:f>
              <c:strCache>
                <c:ptCount val="3"/>
                <c:pt idx="0">
                  <c:v>Abiertos</c:v>
                </c:pt>
                <c:pt idx="1">
                  <c:v>Abiertos simplificados</c:v>
                </c:pt>
                <c:pt idx="2">
                  <c:v>Negociado sin publicidad</c:v>
                </c:pt>
              </c:strCache>
            </c:strRef>
          </c:cat>
          <c:val>
            <c:numRef>
              <c:f>Hoja1!$F$82:$F$84</c:f>
              <c:numCache>
                <c:formatCode>#,##0.00;[Red]#,##0.00</c:formatCode>
                <c:ptCount val="3"/>
                <c:pt idx="0">
                  <c:v>1930738.5299999998</c:v>
                </c:pt>
                <c:pt idx="1">
                  <c:v>4977912.4600000009</c:v>
                </c:pt>
                <c:pt idx="2">
                  <c:v>7920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3-40D9-988E-FBCDBC88E7B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58-49ED-9F98-294343B48FD3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68BD-49F6-B1C1-830281F2D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30806860389737"/>
          <c:y val="0.90552064558973411"/>
          <c:w val="0.60994748867439441"/>
          <c:h val="6.9698012354247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683560</xdr:colOff>
      <xdr:row>87</xdr:row>
      <xdr:rowOff>118783</xdr:rowOff>
    </xdr:from>
    <xdr:to>
      <xdr:col>7</xdr:col>
      <xdr:colOff>986118</xdr:colOff>
      <xdr:row>110</xdr:row>
      <xdr:rowOff>22412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1"/>
  <sheetViews>
    <sheetView tabSelected="1" topLeftCell="A53" zoomScale="85" zoomScaleNormal="85" workbookViewId="0">
      <selection activeCell="B58" sqref="B58"/>
    </sheetView>
  </sheetViews>
  <sheetFormatPr baseColWidth="10" defaultRowHeight="12.75" x14ac:dyDescent="0.2"/>
  <cols>
    <col min="1" max="1" width="11.28515625" style="13" customWidth="1"/>
    <col min="2" max="2" width="39.85546875" style="12" customWidth="1"/>
    <col min="3" max="3" width="19.7109375" style="13" customWidth="1"/>
    <col min="4" max="4" width="15.140625" style="14" customWidth="1"/>
    <col min="5" max="5" width="12.5703125" style="14" customWidth="1"/>
    <col min="6" max="6" width="15" style="14" customWidth="1"/>
    <col min="7" max="7" width="10" style="14" customWidth="1"/>
    <col min="8" max="8" width="27.7109375" style="12" customWidth="1"/>
    <col min="9" max="9" width="13.28515625" style="14" customWidth="1"/>
    <col min="10" max="10" width="17.28515625" style="16" customWidth="1"/>
    <col min="11" max="11" width="11.28515625" style="19" customWidth="1"/>
    <col min="12" max="12" width="50.7109375" style="2" customWidth="1"/>
    <col min="13" max="13" width="29.42578125" style="2" customWidth="1"/>
    <col min="14" max="16384" width="11.42578125" style="2"/>
  </cols>
  <sheetData>
    <row r="3" spans="1:13" ht="45.7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210</v>
      </c>
      <c r="K3" s="1" t="s">
        <v>9</v>
      </c>
      <c r="L3" s="22"/>
    </row>
    <row r="4" spans="1:13" ht="51" x14ac:dyDescent="0.2">
      <c r="A4" s="3" t="str">
        <f>#REF!</f>
        <v>12677/2019</v>
      </c>
      <c r="B4" s="4" t="s">
        <v>55</v>
      </c>
      <c r="C4" s="3" t="str">
        <f>#REF!</f>
        <v>Abierto Simplificado</v>
      </c>
      <c r="D4" s="7" t="str">
        <f>#REF!</f>
        <v>Suministros</v>
      </c>
      <c r="E4" s="21">
        <f>#REF!</f>
        <v>5806</v>
      </c>
      <c r="F4" s="21">
        <f>#REF!</f>
        <v>5806</v>
      </c>
      <c r="G4" s="7">
        <f>#REF!</f>
        <v>5</v>
      </c>
      <c r="H4" s="4" t="s">
        <v>134</v>
      </c>
      <c r="I4" s="7" t="str">
        <f>#REF!</f>
        <v>B96424809</v>
      </c>
      <c r="J4" s="9" t="s">
        <v>208</v>
      </c>
      <c r="K4" s="8" t="str">
        <f>#REF!</f>
        <v>34928470</v>
      </c>
      <c r="L4" s="22"/>
      <c r="M4" s="6"/>
    </row>
    <row r="5" spans="1:13" ht="102" x14ac:dyDescent="0.2">
      <c r="A5" s="3" t="str">
        <f>#REF!</f>
        <v>11650/2019</v>
      </c>
      <c r="B5" s="4" t="s">
        <v>56</v>
      </c>
      <c r="C5" s="3" t="str">
        <f>#REF!</f>
        <v>Abierto Simplificado</v>
      </c>
      <c r="D5" s="7" t="str">
        <f>#REF!</f>
        <v>Servicios</v>
      </c>
      <c r="E5" s="21">
        <f>#REF!</f>
        <v>52066.12</v>
      </c>
      <c r="F5" s="21">
        <f>#REF!</f>
        <v>31950</v>
      </c>
      <c r="G5" s="7">
        <f>#REF!</f>
        <v>7</v>
      </c>
      <c r="H5" s="4" t="s">
        <v>209</v>
      </c>
      <c r="I5" s="7" t="str">
        <f>#REF!</f>
        <v>B98598675</v>
      </c>
      <c r="J5" s="9" t="s">
        <v>133</v>
      </c>
      <c r="K5" s="8" t="str">
        <f>#REF!</f>
        <v>71242000</v>
      </c>
      <c r="L5" s="22"/>
      <c r="M5" s="6"/>
    </row>
    <row r="6" spans="1:13" ht="153" x14ac:dyDescent="0.2">
      <c r="A6" s="3" t="str">
        <f>#REF!</f>
        <v>11643/2019</v>
      </c>
      <c r="B6" s="4" t="s">
        <v>57</v>
      </c>
      <c r="C6" s="3" t="str">
        <f>#REF!</f>
        <v>Abierto Simplificado</v>
      </c>
      <c r="D6" s="7" t="str">
        <f>#REF!</f>
        <v>Servicios</v>
      </c>
      <c r="E6" s="21">
        <f>#REF!</f>
        <v>25520</v>
      </c>
      <c r="F6" s="21">
        <f>#REF!</f>
        <v>12995</v>
      </c>
      <c r="G6" s="7">
        <f>#REF!</f>
        <v>12</v>
      </c>
      <c r="H6" s="4" t="s">
        <v>135</v>
      </c>
      <c r="I6" s="7" t="str">
        <f>#REF!</f>
        <v>B54477476</v>
      </c>
      <c r="J6" s="9" t="s">
        <v>95</v>
      </c>
      <c r="K6" s="8" t="str">
        <f>#REF!</f>
        <v>71242000</v>
      </c>
      <c r="L6" s="22"/>
      <c r="M6" s="6"/>
    </row>
    <row r="7" spans="1:13" ht="153" x14ac:dyDescent="0.2">
      <c r="A7" s="3" t="str">
        <f>#REF!</f>
        <v>11638/2019</v>
      </c>
      <c r="B7" s="4" t="s">
        <v>58</v>
      </c>
      <c r="C7" s="3" t="str">
        <f>#REF!</f>
        <v>Abierto Simplificado</v>
      </c>
      <c r="D7" s="7" t="str">
        <f>#REF!</f>
        <v>Servicios</v>
      </c>
      <c r="E7" s="21">
        <f>#REF!</f>
        <v>23363.97</v>
      </c>
      <c r="F7" s="21">
        <f>#REF!</f>
        <v>11990</v>
      </c>
      <c r="G7" s="7">
        <f>#REF!</f>
        <v>11</v>
      </c>
      <c r="H7" s="4" t="s">
        <v>136</v>
      </c>
      <c r="I7" s="7" t="str">
        <f>#REF!</f>
        <v>B54477476</v>
      </c>
      <c r="J7" s="9" t="s">
        <v>95</v>
      </c>
      <c r="K7" s="8" t="str">
        <f>#REF!</f>
        <v>71242000</v>
      </c>
      <c r="L7" s="22"/>
    </row>
    <row r="8" spans="1:13" ht="153" x14ac:dyDescent="0.2">
      <c r="A8" s="3" t="str">
        <f>#REF!</f>
        <v>11641/2019</v>
      </c>
      <c r="B8" s="4" t="s">
        <v>59</v>
      </c>
      <c r="C8" s="3" t="str">
        <f>#REF!</f>
        <v>Abierto Simplificado</v>
      </c>
      <c r="D8" s="7" t="str">
        <f>#REF!</f>
        <v>Servicios</v>
      </c>
      <c r="E8" s="21">
        <f>#REF!</f>
        <v>24610.31</v>
      </c>
      <c r="F8" s="21">
        <f>#REF!</f>
        <v>12695</v>
      </c>
      <c r="G8" s="7">
        <f>#REF!</f>
        <v>11</v>
      </c>
      <c r="H8" s="4" t="s">
        <v>137</v>
      </c>
      <c r="I8" s="7" t="str">
        <f>#REF!</f>
        <v>B54477476</v>
      </c>
      <c r="J8" s="9" t="s">
        <v>95</v>
      </c>
      <c r="K8" s="8" t="str">
        <f>#REF!</f>
        <v>71242000</v>
      </c>
      <c r="L8" s="22"/>
      <c r="M8" s="6"/>
    </row>
    <row r="9" spans="1:13" ht="165.75" x14ac:dyDescent="0.2">
      <c r="A9" s="3" t="str">
        <f>#REF!</f>
        <v>11231/2019</v>
      </c>
      <c r="B9" s="4" t="s">
        <v>60</v>
      </c>
      <c r="C9" s="3" t="str">
        <f>#REF!</f>
        <v>Abierto Simplificado</v>
      </c>
      <c r="D9" s="7" t="str">
        <f>#REF!</f>
        <v>Obras</v>
      </c>
      <c r="E9" s="21">
        <f>#REF!</f>
        <v>346371.65</v>
      </c>
      <c r="F9" s="21">
        <f>#REF!</f>
        <v>280453.65000000002</v>
      </c>
      <c r="G9" s="7">
        <f>#REF!</f>
        <v>14</v>
      </c>
      <c r="H9" s="4" t="s">
        <v>138</v>
      </c>
      <c r="I9" s="7" t="str">
        <f>#REF!</f>
        <v>A48027056</v>
      </c>
      <c r="J9" s="9" t="s">
        <v>96</v>
      </c>
      <c r="K9" s="8" t="str">
        <f>#REF!</f>
        <v>45233140</v>
      </c>
      <c r="L9" s="22"/>
      <c r="M9" s="6"/>
    </row>
    <row r="10" spans="1:13" ht="38.25" x14ac:dyDescent="0.2">
      <c r="A10" s="3" t="str">
        <f>#REF!</f>
        <v>11974/2019</v>
      </c>
      <c r="B10" s="4" t="s">
        <v>61</v>
      </c>
      <c r="C10" s="3" t="str">
        <f>#REF!</f>
        <v>Abierto</v>
      </c>
      <c r="D10" s="7" t="str">
        <f>#REF!</f>
        <v>Suministros</v>
      </c>
      <c r="E10" s="21">
        <f>#REF!</f>
        <v>80200</v>
      </c>
      <c r="F10" s="21">
        <f>#REF!</f>
        <v>57500</v>
      </c>
      <c r="G10" s="7">
        <f>#REF!</f>
        <v>3</v>
      </c>
      <c r="H10" s="4" t="s">
        <v>139</v>
      </c>
      <c r="I10" s="7" t="str">
        <f>#REF!</f>
        <v>B66664012</v>
      </c>
      <c r="J10" s="9" t="s">
        <v>97</v>
      </c>
      <c r="K10" s="8" t="str">
        <f>#REF!</f>
        <v>39111200</v>
      </c>
      <c r="L10" s="22"/>
      <c r="M10" s="6"/>
    </row>
    <row r="11" spans="1:13" ht="102" x14ac:dyDescent="0.2">
      <c r="A11" s="3" t="str">
        <f>#REF!</f>
        <v>11606/2019</v>
      </c>
      <c r="B11" s="4" t="s">
        <v>62</v>
      </c>
      <c r="C11" s="3" t="str">
        <f>#REF!</f>
        <v>Abierto Simplificado</v>
      </c>
      <c r="D11" s="7" t="str">
        <f>#REF!</f>
        <v>Obras</v>
      </c>
      <c r="E11" s="21">
        <f>#REF!</f>
        <v>112367.77</v>
      </c>
      <c r="F11" s="21">
        <f>#REF!</f>
        <v>89612</v>
      </c>
      <c r="G11" s="7">
        <f>#REF!</f>
        <v>8</v>
      </c>
      <c r="H11" s="4" t="s">
        <v>140</v>
      </c>
      <c r="I11" s="7" t="str">
        <f>#REF!</f>
        <v>A46015129</v>
      </c>
      <c r="J11" s="9" t="s">
        <v>99</v>
      </c>
      <c r="K11" s="8" t="str">
        <f>#REF!</f>
        <v>45233160</v>
      </c>
      <c r="L11" s="22"/>
      <c r="M11" s="6"/>
    </row>
    <row r="12" spans="1:13" ht="63.75" x14ac:dyDescent="0.2">
      <c r="A12" s="3" t="str">
        <f>#REF!</f>
        <v>9379/2019</v>
      </c>
      <c r="B12" s="4" t="s">
        <v>63</v>
      </c>
      <c r="C12" s="3" t="str">
        <f>#REF!</f>
        <v>Abierto Simplificado</v>
      </c>
      <c r="D12" s="7" t="str">
        <f>#REF!</f>
        <v>Servicios</v>
      </c>
      <c r="E12" s="21">
        <f>#REF!</f>
        <v>24793.38</v>
      </c>
      <c r="F12" s="21">
        <f>#REF!</f>
        <v>17842.38</v>
      </c>
      <c r="G12" s="7">
        <f>#REF!</f>
        <v>6</v>
      </c>
      <c r="H12" s="4" t="s">
        <v>141</v>
      </c>
      <c r="I12" s="7" t="str">
        <f>#REF!</f>
        <v>B97929566</v>
      </c>
      <c r="J12" s="9" t="str">
        <f>#REF!</f>
        <v>Nunsys, SL</v>
      </c>
      <c r="K12" s="8" t="str">
        <f>#REF!</f>
        <v>50312000</v>
      </c>
      <c r="L12" s="22"/>
      <c r="M12" s="6"/>
    </row>
    <row r="13" spans="1:13" x14ac:dyDescent="0.2">
      <c r="A13" s="3" t="str">
        <f>#REF!</f>
        <v>5723/2019</v>
      </c>
      <c r="B13" s="4" t="s">
        <v>64</v>
      </c>
      <c r="C13" s="3" t="str">
        <f>#REF!</f>
        <v>Abierto Simplificado</v>
      </c>
      <c r="D13" s="7" t="str">
        <f>#REF!</f>
        <v>Suministros</v>
      </c>
      <c r="E13" s="21">
        <f>#REF!</f>
        <v>28471.07</v>
      </c>
      <c r="F13" s="21">
        <f>#REF!</f>
        <v>27933.88</v>
      </c>
      <c r="G13" s="7">
        <f>#REF!</f>
        <v>1</v>
      </c>
      <c r="H13" s="4" t="s">
        <v>100</v>
      </c>
      <c r="I13" s="7" t="str">
        <f>#REF!</f>
        <v>B95921425</v>
      </c>
      <c r="J13" s="9" t="s">
        <v>100</v>
      </c>
      <c r="K13" s="8" t="str">
        <f>#REF!</f>
        <v>34100000</v>
      </c>
      <c r="L13" s="22"/>
      <c r="M13" s="6"/>
    </row>
    <row r="14" spans="1:13" ht="76.5" x14ac:dyDescent="0.2">
      <c r="A14" s="3" t="str">
        <f>#REF!</f>
        <v>7661/2019</v>
      </c>
      <c r="B14" s="4" t="s">
        <v>65</v>
      </c>
      <c r="C14" s="3" t="str">
        <f>#REF!</f>
        <v>Abierto Simplificado</v>
      </c>
      <c r="D14" s="7" t="str">
        <f>#REF!</f>
        <v>Obras</v>
      </c>
      <c r="E14" s="21">
        <f>#REF!</f>
        <v>131424.88</v>
      </c>
      <c r="F14" s="21">
        <f>#REF!</f>
        <v>122828</v>
      </c>
      <c r="G14" s="7">
        <f>#REF!</f>
        <v>6</v>
      </c>
      <c r="H14" s="4" t="s">
        <v>144</v>
      </c>
      <c r="I14" s="7" t="str">
        <f>#REF!</f>
        <v>A80375058</v>
      </c>
      <c r="J14" s="9" t="s">
        <v>101</v>
      </c>
      <c r="K14" s="8" t="str">
        <f>#REF!</f>
        <v>45315600</v>
      </c>
      <c r="L14" s="22"/>
      <c r="M14" s="6"/>
    </row>
    <row r="15" spans="1:13" ht="38.25" x14ac:dyDescent="0.2">
      <c r="A15" s="3" t="str">
        <f>#REF!</f>
        <v>8348/2019</v>
      </c>
      <c r="B15" s="4" t="s">
        <v>66</v>
      </c>
      <c r="C15" s="3" t="str">
        <f>#REF!</f>
        <v>Abierto Simplificado</v>
      </c>
      <c r="D15" s="7" t="str">
        <f>#REF!</f>
        <v>Obras</v>
      </c>
      <c r="E15" s="21">
        <f>#REF!</f>
        <v>67118.41</v>
      </c>
      <c r="F15" s="21">
        <f>#REF!</f>
        <v>55712.71</v>
      </c>
      <c r="G15" s="7">
        <f>#REF!</f>
        <v>2</v>
      </c>
      <c r="H15" s="4" t="s">
        <v>145</v>
      </c>
      <c r="I15" s="7" t="str">
        <f>#REF!</f>
        <v>B98521842</v>
      </c>
      <c r="J15" s="9" t="str">
        <f>#REF!</f>
        <v>Rande Arquitectura e Ingenieria de la Construcción, SL</v>
      </c>
      <c r="K15" s="8" t="str">
        <f>#REF!</f>
        <v>45214200</v>
      </c>
      <c r="L15" s="22"/>
      <c r="M15" s="6"/>
    </row>
    <row r="16" spans="1:13" ht="38.25" x14ac:dyDescent="0.2">
      <c r="A16" s="3" t="str">
        <f>#REF!</f>
        <v>8923/2019</v>
      </c>
      <c r="B16" s="4" t="s">
        <v>67</v>
      </c>
      <c r="C16" s="3" t="str">
        <f>#REF!</f>
        <v>Abierto Simplificado</v>
      </c>
      <c r="D16" s="7" t="str">
        <f>#REF!</f>
        <v>Servicios</v>
      </c>
      <c r="E16" s="21">
        <f>#REF!</f>
        <v>2668</v>
      </c>
      <c r="F16" s="21">
        <f>#REF!</f>
        <v>2668</v>
      </c>
      <c r="G16" s="7">
        <f>#REF!</f>
        <v>1</v>
      </c>
      <c r="H16" s="4" t="s">
        <v>146</v>
      </c>
      <c r="I16" s="7" t="str">
        <f>#REF!</f>
        <v>B95087482</v>
      </c>
      <c r="J16" s="9" t="s">
        <v>102</v>
      </c>
      <c r="K16" s="8" t="str">
        <f>#REF!</f>
        <v>72267100</v>
      </c>
      <c r="L16" s="22"/>
      <c r="M16" s="6"/>
    </row>
    <row r="17" spans="1:13" ht="25.5" x14ac:dyDescent="0.2">
      <c r="A17" s="3" t="str">
        <f>#REF!</f>
        <v>8945/2019</v>
      </c>
      <c r="B17" s="4" t="s">
        <v>68</v>
      </c>
      <c r="C17" s="3" t="str">
        <f>#REF!</f>
        <v>Abierto Simplificado</v>
      </c>
      <c r="D17" s="7" t="str">
        <f>#REF!</f>
        <v>Servicios</v>
      </c>
      <c r="E17" s="21">
        <f>#REF!</f>
        <v>1200</v>
      </c>
      <c r="F17" s="21">
        <f>#REF!</f>
        <v>1200</v>
      </c>
      <c r="G17" s="7">
        <f>#REF!</f>
        <v>1</v>
      </c>
      <c r="H17" s="4" t="s">
        <v>147</v>
      </c>
      <c r="I17" s="7" t="str">
        <f>#REF!</f>
        <v>B97292585</v>
      </c>
      <c r="J17" s="9" t="str">
        <f>#REF!</f>
        <v>Sellmaster Software, SL</v>
      </c>
      <c r="K17" s="8" t="str">
        <f>#REF!</f>
        <v>72267100</v>
      </c>
      <c r="L17" s="22"/>
      <c r="M17" s="6"/>
    </row>
    <row r="18" spans="1:13" ht="76.5" x14ac:dyDescent="0.2">
      <c r="A18" s="3" t="str">
        <f>#REF!</f>
        <v>5464/2019</v>
      </c>
      <c r="B18" s="4" t="s">
        <v>69</v>
      </c>
      <c r="C18" s="3" t="str">
        <f>#REF!</f>
        <v>Abierto Simplificado</v>
      </c>
      <c r="D18" s="7" t="str">
        <f>#REF!</f>
        <v>Suministros</v>
      </c>
      <c r="E18" s="21">
        <f>#REF!</f>
        <v>89256.19</v>
      </c>
      <c r="F18" s="21">
        <f>#REF!</f>
        <v>82224</v>
      </c>
      <c r="G18" s="7">
        <f>#REF!</f>
        <v>6</v>
      </c>
      <c r="H18" s="4" t="s">
        <v>148</v>
      </c>
      <c r="I18" s="7" t="str">
        <f>#REF!</f>
        <v>B45434396</v>
      </c>
      <c r="J18" s="9" t="s">
        <v>107</v>
      </c>
      <c r="K18" s="8" t="str">
        <f>#REF!</f>
        <v>34100000</v>
      </c>
      <c r="L18" s="22"/>
      <c r="M18" s="6"/>
    </row>
    <row r="19" spans="1:13" ht="38.25" x14ac:dyDescent="0.2">
      <c r="A19" s="3" t="str">
        <f>#REF!</f>
        <v>3825/2019</v>
      </c>
      <c r="B19" s="4" t="s">
        <v>70</v>
      </c>
      <c r="C19" s="3" t="str">
        <f>#REF!</f>
        <v>Abierto Simplificado</v>
      </c>
      <c r="D19" s="7" t="str">
        <f>#REF!</f>
        <v>Servicios</v>
      </c>
      <c r="E19" s="21">
        <f>#REF!</f>
        <v>825</v>
      </c>
      <c r="F19" s="21">
        <f>#REF!</f>
        <v>825</v>
      </c>
      <c r="G19" s="7">
        <f>#REF!</f>
        <v>1</v>
      </c>
      <c r="H19" s="4" t="s">
        <v>108</v>
      </c>
      <c r="I19" s="7" t="str">
        <f>#REF!</f>
        <v>B98262587</v>
      </c>
      <c r="J19" s="9" t="s">
        <v>108</v>
      </c>
      <c r="K19" s="8" t="str">
        <f>#REF!</f>
        <v>72267100</v>
      </c>
      <c r="L19" s="22"/>
      <c r="M19" s="6"/>
    </row>
    <row r="20" spans="1:13" ht="38.25" x14ac:dyDescent="0.2">
      <c r="A20" s="3" t="str">
        <f>#REF!</f>
        <v>6110/2019</v>
      </c>
      <c r="B20" s="4" t="s">
        <v>71</v>
      </c>
      <c r="C20" s="3" t="str">
        <f>#REF!</f>
        <v>Abierto Simplificado</v>
      </c>
      <c r="D20" s="7" t="str">
        <f>#REF!</f>
        <v>Servicios</v>
      </c>
      <c r="E20" s="21">
        <f>#REF!</f>
        <v>4140</v>
      </c>
      <c r="F20" s="21">
        <f>#REF!</f>
        <v>3600</v>
      </c>
      <c r="G20" s="7">
        <f>#REF!</f>
        <v>1</v>
      </c>
      <c r="H20" s="4" t="s">
        <v>149</v>
      </c>
      <c r="I20" s="7" t="str">
        <f>#REF!</f>
        <v>B98008022</v>
      </c>
      <c r="J20" s="9" t="str">
        <f>#REF!</f>
        <v>Proime Medio Ambiente, SL</v>
      </c>
      <c r="K20" s="8" t="str">
        <f>#REF!</f>
        <v>71356200</v>
      </c>
      <c r="L20" s="22"/>
      <c r="M20" s="6"/>
    </row>
    <row r="21" spans="1:13" ht="76.5" x14ac:dyDescent="0.2">
      <c r="A21" s="3" t="str">
        <f>#REF!</f>
        <v>3383/2019</v>
      </c>
      <c r="B21" s="4" t="s">
        <v>72</v>
      </c>
      <c r="C21" s="3" t="str">
        <f>#REF!</f>
        <v>Abierto Simplificado</v>
      </c>
      <c r="D21" s="7" t="str">
        <f>#REF!</f>
        <v>Obras</v>
      </c>
      <c r="E21" s="21">
        <f>#REF!</f>
        <v>161795.67000000001</v>
      </c>
      <c r="F21" s="21">
        <f>#REF!</f>
        <v>137961.85999999999</v>
      </c>
      <c r="G21" s="7">
        <f>#REF!</f>
        <v>6</v>
      </c>
      <c r="H21" s="4" t="s">
        <v>150</v>
      </c>
      <c r="I21" s="7" t="str">
        <f>#REF!</f>
        <v>B98448855</v>
      </c>
      <c r="J21" s="9" t="s">
        <v>103</v>
      </c>
      <c r="K21" s="8" t="str">
        <f>#REF!</f>
        <v>45233252</v>
      </c>
      <c r="L21" s="22"/>
      <c r="M21" s="6"/>
    </row>
    <row r="22" spans="1:13" ht="63.75" x14ac:dyDescent="0.2">
      <c r="A22" s="3" t="str">
        <f>#REF!</f>
        <v>9154/2018</v>
      </c>
      <c r="B22" s="4" t="s">
        <v>73</v>
      </c>
      <c r="C22" s="3" t="str">
        <f>#REF!</f>
        <v>Abierto Simplificado</v>
      </c>
      <c r="D22" s="7" t="str">
        <f>#REF!</f>
        <v>Obras</v>
      </c>
      <c r="E22" s="21">
        <f>#REF!</f>
        <v>83901.14</v>
      </c>
      <c r="F22" s="21">
        <f>#REF!</f>
        <v>69900</v>
      </c>
      <c r="G22" s="7">
        <f>#REF!</f>
        <v>4</v>
      </c>
      <c r="H22" s="4" t="s">
        <v>151</v>
      </c>
      <c r="I22" s="7" t="str">
        <f>#REF!</f>
        <v>B98803612</v>
      </c>
      <c r="J22" s="9" t="str">
        <f>#REF!</f>
        <v>Montajes Baixauli, SL</v>
      </c>
      <c r="K22" s="8" t="str">
        <f>#REF!</f>
        <v>45233252</v>
      </c>
      <c r="L22" s="22"/>
      <c r="M22" s="6"/>
    </row>
    <row r="23" spans="1:13" ht="38.25" x14ac:dyDescent="0.2">
      <c r="A23" s="3" t="str">
        <f>#REF!</f>
        <v>4156/2019</v>
      </c>
      <c r="B23" s="4" t="s">
        <v>74</v>
      </c>
      <c r="C23" s="3" t="str">
        <f>#REF!</f>
        <v>Abierto Simplificado</v>
      </c>
      <c r="D23" s="7" t="str">
        <f>#REF!</f>
        <v>Suministros</v>
      </c>
      <c r="E23" s="21">
        <f>#REF!</f>
        <v>48000</v>
      </c>
      <c r="F23" s="21">
        <f>#REF!</f>
        <v>46992</v>
      </c>
      <c r="G23" s="7">
        <f>#REF!</f>
        <v>4</v>
      </c>
      <c r="H23" s="4" t="s">
        <v>152</v>
      </c>
      <c r="I23" s="7" t="str">
        <f>#REF!</f>
        <v>A46063814</v>
      </c>
      <c r="J23" s="9" t="str">
        <f>#REF!</f>
        <v>Transtel, SA</v>
      </c>
      <c r="K23" s="8" t="str">
        <f>#REF!</f>
        <v>34114200</v>
      </c>
      <c r="L23" s="22"/>
      <c r="M23" s="6"/>
    </row>
    <row r="24" spans="1:13" ht="25.5" x14ac:dyDescent="0.2">
      <c r="A24" s="3" t="str">
        <f>#REF!</f>
        <v>3541/2019</v>
      </c>
      <c r="B24" s="4" t="s">
        <v>75</v>
      </c>
      <c r="C24" s="3" t="str">
        <f>#REF!</f>
        <v>Abierto Simplificado</v>
      </c>
      <c r="D24" s="7" t="str">
        <f>#REF!</f>
        <v>Servicios</v>
      </c>
      <c r="E24" s="21">
        <f>#REF!</f>
        <v>36500</v>
      </c>
      <c r="F24" s="21">
        <f>#REF!</f>
        <v>34680</v>
      </c>
      <c r="G24" s="7">
        <f>#REF!</f>
        <v>1</v>
      </c>
      <c r="H24" s="4" t="s">
        <v>109</v>
      </c>
      <c r="I24" s="7" t="str">
        <f>#REF!</f>
        <v>B97320378</v>
      </c>
      <c r="J24" s="9" t="s">
        <v>109</v>
      </c>
      <c r="K24" s="8" t="str">
        <f>#REF!</f>
        <v>85300000</v>
      </c>
      <c r="L24" s="22"/>
      <c r="M24" s="6"/>
    </row>
    <row r="25" spans="1:13" ht="25.5" x14ac:dyDescent="0.2">
      <c r="A25" s="3" t="str">
        <f>#REF!</f>
        <v>1148/2019</v>
      </c>
      <c r="B25" s="4" t="s">
        <v>76</v>
      </c>
      <c r="C25" s="3" t="str">
        <f>#REF!</f>
        <v>Abierto Simplificado</v>
      </c>
      <c r="D25" s="7" t="str">
        <f>#REF!</f>
        <v>Servicios</v>
      </c>
      <c r="E25" s="21">
        <f>#REF!</f>
        <v>12720</v>
      </c>
      <c r="F25" s="21">
        <f>#REF!</f>
        <v>12720</v>
      </c>
      <c r="G25" s="7">
        <f>#REF!</f>
        <v>1</v>
      </c>
      <c r="H25" s="4" t="s">
        <v>110</v>
      </c>
      <c r="I25" s="7" t="str">
        <f>#REF!</f>
        <v>B98333362</v>
      </c>
      <c r="J25" s="9" t="s">
        <v>110</v>
      </c>
      <c r="K25" s="8" t="str">
        <f>#REF!</f>
        <v>79132100</v>
      </c>
      <c r="L25" s="22"/>
      <c r="M25" s="6"/>
    </row>
    <row r="26" spans="1:13" ht="114.75" x14ac:dyDescent="0.2">
      <c r="A26" s="3" t="str">
        <f>#REF!</f>
        <v>3817/2019</v>
      </c>
      <c r="B26" s="4" t="s">
        <v>77</v>
      </c>
      <c r="C26" s="3" t="str">
        <f>#REF!</f>
        <v>Abierto Simplificado</v>
      </c>
      <c r="D26" s="7" t="str">
        <f>#REF!</f>
        <v>Obras</v>
      </c>
      <c r="E26" s="21">
        <f>#REF!</f>
        <v>496171.29</v>
      </c>
      <c r="F26" s="21">
        <f>#REF!</f>
        <v>363892.02</v>
      </c>
      <c r="G26" s="7">
        <f>#REF!</f>
        <v>8</v>
      </c>
      <c r="H26" s="4" t="s">
        <v>153</v>
      </c>
      <c r="I26" s="7" t="str">
        <f>#REF!</f>
        <v>B30511190</v>
      </c>
      <c r="J26" s="9" t="s">
        <v>104</v>
      </c>
      <c r="K26" s="8" t="str">
        <f>#REF!</f>
        <v>43328000</v>
      </c>
      <c r="L26" s="22"/>
      <c r="M26" s="6"/>
    </row>
    <row r="27" spans="1:13" ht="76.5" x14ac:dyDescent="0.2">
      <c r="A27" s="3" t="str">
        <f>#REF!</f>
        <v>3699/2019</v>
      </c>
      <c r="B27" s="4" t="s">
        <v>78</v>
      </c>
      <c r="C27" s="3" t="str">
        <f>#REF!</f>
        <v>Abierto Simplificado</v>
      </c>
      <c r="D27" s="7" t="str">
        <f>#REF!</f>
        <v>Obras</v>
      </c>
      <c r="E27" s="21">
        <f>#REF!</f>
        <v>65147.13</v>
      </c>
      <c r="F27" s="21">
        <f>#REF!</f>
        <v>55800</v>
      </c>
      <c r="G27" s="7">
        <f>#REF!</f>
        <v>4</v>
      </c>
      <c r="H27" s="4" t="s">
        <v>154</v>
      </c>
      <c r="I27" s="7" t="str">
        <f>#REF!</f>
        <v>B98521842</v>
      </c>
      <c r="J27" s="5" t="s">
        <v>207</v>
      </c>
      <c r="K27" s="8" t="str">
        <f>#REF!</f>
        <v>45233250</v>
      </c>
      <c r="L27" s="22"/>
      <c r="M27" s="6"/>
    </row>
    <row r="28" spans="1:13" ht="38.25" x14ac:dyDescent="0.2">
      <c r="A28" s="3" t="str">
        <f>#REF!</f>
        <v>2701/2019</v>
      </c>
      <c r="B28" s="4" t="s">
        <v>79</v>
      </c>
      <c r="C28" s="3" t="str">
        <f>#REF!</f>
        <v>Abierto Simplificado</v>
      </c>
      <c r="D28" s="7" t="str">
        <f>#REF!</f>
        <v>Servicios</v>
      </c>
      <c r="E28" s="21">
        <f>#REF!</f>
        <v>7842.68</v>
      </c>
      <c r="F28" s="21">
        <f>#REF!</f>
        <v>7795.62</v>
      </c>
      <c r="G28" s="7">
        <f>#REF!</f>
        <v>1</v>
      </c>
      <c r="H28" s="4" t="s">
        <v>155</v>
      </c>
      <c r="I28" s="7" t="str">
        <f>#REF!</f>
        <v>B96492087</v>
      </c>
      <c r="J28" s="9" t="s">
        <v>111</v>
      </c>
      <c r="K28" s="8" t="str">
        <f>#REF!</f>
        <v>72000000</v>
      </c>
      <c r="L28" s="22"/>
      <c r="M28" s="6"/>
    </row>
    <row r="29" spans="1:13" ht="38.25" x14ac:dyDescent="0.2">
      <c r="A29" s="3" t="str">
        <f>#REF!</f>
        <v>3518/2019</v>
      </c>
      <c r="B29" s="4" t="s">
        <v>80</v>
      </c>
      <c r="C29" s="3" t="str">
        <f>#REF!</f>
        <v>Abierto Simplificado</v>
      </c>
      <c r="D29" s="7" t="str">
        <f>#REF!</f>
        <v>Suministros</v>
      </c>
      <c r="E29" s="21">
        <f>#REF!</f>
        <v>20160</v>
      </c>
      <c r="F29" s="21">
        <f>#REF!</f>
        <v>19824</v>
      </c>
      <c r="G29" s="7">
        <f>#REF!</f>
        <v>3</v>
      </c>
      <c r="H29" s="4" t="s">
        <v>156</v>
      </c>
      <c r="I29" s="7" t="str">
        <f>#REF!</f>
        <v>B95701843</v>
      </c>
      <c r="J29" s="9" t="s">
        <v>105</v>
      </c>
      <c r="K29" s="8" t="str">
        <f>#REF!</f>
        <v>34130000</v>
      </c>
      <c r="L29" s="22"/>
      <c r="M29" s="6"/>
    </row>
    <row r="30" spans="1:13" ht="38.25" x14ac:dyDescent="0.2">
      <c r="A30" s="3" t="str">
        <f>#REF!</f>
        <v>3786/2019</v>
      </c>
      <c r="B30" s="4" t="s">
        <v>81</v>
      </c>
      <c r="C30" s="3" t="str">
        <f>#REF!</f>
        <v>Abierto Simplificado</v>
      </c>
      <c r="D30" s="7" t="str">
        <f>#REF!</f>
        <v>Suministros</v>
      </c>
      <c r="E30" s="21">
        <f>#REF!</f>
        <v>13487</v>
      </c>
      <c r="F30" s="21">
        <f>#REF!</f>
        <v>12480</v>
      </c>
      <c r="G30" s="7">
        <f>#REF!</f>
        <v>3</v>
      </c>
      <c r="H30" s="4" t="s">
        <v>157</v>
      </c>
      <c r="I30" s="7" t="str">
        <f>#REF!</f>
        <v>A12363529</v>
      </c>
      <c r="J30" s="9" t="s">
        <v>98</v>
      </c>
      <c r="K30" s="8" t="str">
        <f>#REF!</f>
        <v>34111200</v>
      </c>
      <c r="L30" s="22"/>
      <c r="M30" s="6"/>
    </row>
    <row r="31" spans="1:13" ht="38.25" x14ac:dyDescent="0.2">
      <c r="A31" s="3" t="str">
        <f>#REF!</f>
        <v>2910/2019</v>
      </c>
      <c r="B31" s="4" t="s">
        <v>82</v>
      </c>
      <c r="C31" s="3" t="str">
        <f>#REF!</f>
        <v>Abierto Simplificado</v>
      </c>
      <c r="D31" s="7" t="str">
        <f>#REF!</f>
        <v>Servicios</v>
      </c>
      <c r="E31" s="21">
        <f>#REF!</f>
        <v>1652.89</v>
      </c>
      <c r="F31" s="21">
        <f>#REF!</f>
        <v>1304</v>
      </c>
      <c r="G31" s="7">
        <f>#REF!</f>
        <v>1</v>
      </c>
      <c r="H31" s="4" t="s">
        <v>158</v>
      </c>
      <c r="I31" s="7" t="str">
        <f>#REF!</f>
        <v>B87677001</v>
      </c>
      <c r="J31" s="9" t="str">
        <f>#REF!</f>
        <v>The Whiteam Tecnology Services SL</v>
      </c>
      <c r="K31" s="8" t="str">
        <f>#REF!</f>
        <v>50312000</v>
      </c>
      <c r="L31" s="22"/>
      <c r="M31" s="6"/>
    </row>
    <row r="32" spans="1:13" ht="38.25" x14ac:dyDescent="0.2">
      <c r="A32" s="3" t="str">
        <f>#REF!</f>
        <v>1871/2019</v>
      </c>
      <c r="B32" s="4" t="s">
        <v>83</v>
      </c>
      <c r="C32" s="3" t="str">
        <f>#REF!</f>
        <v>Abierto</v>
      </c>
      <c r="D32" s="7" t="str">
        <f>#REF!</f>
        <v>Servicios</v>
      </c>
      <c r="E32" s="21">
        <f>#REF!</f>
        <v>429858</v>
      </c>
      <c r="F32" s="21">
        <f>#REF!</f>
        <v>370239</v>
      </c>
      <c r="G32" s="7">
        <f>#REF!</f>
        <v>3</v>
      </c>
      <c r="H32" s="4" t="s">
        <v>159</v>
      </c>
      <c r="I32" s="7" t="str">
        <f>#REF!</f>
        <v>B73500852</v>
      </c>
      <c r="J32" s="9" t="str">
        <f>#REF!</f>
        <v>Viriato Seguridad, SL</v>
      </c>
      <c r="K32" s="8" t="str">
        <f>#REF!</f>
        <v>79714000</v>
      </c>
      <c r="L32" s="22"/>
      <c r="M32" s="6"/>
    </row>
    <row r="33" spans="1:14" ht="38.25" x14ac:dyDescent="0.2">
      <c r="A33" s="3" t="str">
        <f>#REF!</f>
        <v>744/2019</v>
      </c>
      <c r="B33" s="4" t="s">
        <v>84</v>
      </c>
      <c r="C33" s="3" t="str">
        <f>#REF!</f>
        <v>Abierto</v>
      </c>
      <c r="D33" s="7" t="str">
        <f>#REF!</f>
        <v>Servicios</v>
      </c>
      <c r="E33" s="21">
        <f>#REF!</f>
        <v>95636.3</v>
      </c>
      <c r="F33" s="21">
        <f>#REF!</f>
        <v>56953</v>
      </c>
      <c r="G33" s="7">
        <f>#REF!</f>
        <v>2</v>
      </c>
      <c r="H33" s="4" t="s">
        <v>160</v>
      </c>
      <c r="I33" s="7" t="str">
        <f>#REF!</f>
        <v>B03483849</v>
      </c>
      <c r="J33" s="9" t="s">
        <v>112</v>
      </c>
      <c r="K33" s="8" t="str">
        <f>#REF!</f>
        <v>90670000</v>
      </c>
      <c r="L33" s="22"/>
      <c r="M33" s="6"/>
    </row>
    <row r="34" spans="1:14" ht="140.25" x14ac:dyDescent="0.2">
      <c r="A34" s="3" t="str">
        <f>#REF!</f>
        <v>15841/2018</v>
      </c>
      <c r="B34" s="4" t="s">
        <v>85</v>
      </c>
      <c r="C34" s="3" t="str">
        <f>#REF!</f>
        <v>Abierto Simplificado</v>
      </c>
      <c r="D34" s="7" t="str">
        <f>#REF!</f>
        <v>Obras</v>
      </c>
      <c r="E34" s="21">
        <f>#REF!</f>
        <v>120832.07</v>
      </c>
      <c r="F34" s="21">
        <f>#REF!</f>
        <v>93000</v>
      </c>
      <c r="G34" s="7">
        <f>#REF!</f>
        <v>9</v>
      </c>
      <c r="H34" s="4" t="s">
        <v>161</v>
      </c>
      <c r="I34" s="7" t="str">
        <f>#REF!</f>
        <v>B98521842</v>
      </c>
      <c r="J34" s="9" t="str">
        <f>#REF!</f>
        <v>Rande arquitectura e ingenieria de la construcción, S.L.</v>
      </c>
      <c r="K34" s="8" t="str">
        <f>#REF!</f>
        <v>45233162</v>
      </c>
      <c r="L34" s="22"/>
      <c r="M34" s="6"/>
    </row>
    <row r="35" spans="1:14" ht="114.75" x14ac:dyDescent="0.2">
      <c r="A35" s="3" t="str">
        <f>#REF!</f>
        <v>15150/2018</v>
      </c>
      <c r="B35" s="4" t="s">
        <v>86</v>
      </c>
      <c r="C35" s="3" t="str">
        <f>#REF!</f>
        <v>Abierto</v>
      </c>
      <c r="D35" s="7" t="str">
        <f>#REF!</f>
        <v>Servicios</v>
      </c>
      <c r="E35" s="21">
        <f>#REF!</f>
        <v>59500</v>
      </c>
      <c r="F35" s="21">
        <f>#REF!</f>
        <v>38556</v>
      </c>
      <c r="G35" s="7">
        <f>#REF!</f>
        <v>9</v>
      </c>
      <c r="H35" s="4" t="s">
        <v>162</v>
      </c>
      <c r="I35" s="7" t="str">
        <f>#REF!</f>
        <v>F98704075</v>
      </c>
      <c r="J35" s="9" t="s">
        <v>113</v>
      </c>
      <c r="K35" s="8" t="str">
        <f>#REF!</f>
        <v>71356200</v>
      </c>
      <c r="L35" s="22"/>
      <c r="M35" s="6"/>
    </row>
    <row r="36" spans="1:14" ht="38.25" x14ac:dyDescent="0.2">
      <c r="A36" s="3" t="str">
        <f>#REF!</f>
        <v>18907/2018</v>
      </c>
      <c r="B36" s="4" t="s">
        <v>87</v>
      </c>
      <c r="C36" s="3" t="str">
        <f>#REF!</f>
        <v>Abierto Simplificado</v>
      </c>
      <c r="D36" s="7" t="str">
        <f>#REF!</f>
        <v>Servicios</v>
      </c>
      <c r="E36" s="21">
        <f>#REF!</f>
        <v>2776</v>
      </c>
      <c r="F36" s="21">
        <f>#REF!</f>
        <v>2637.2</v>
      </c>
      <c r="G36" s="7">
        <f>#REF!</f>
        <v>1</v>
      </c>
      <c r="H36" s="4" t="s">
        <v>163</v>
      </c>
      <c r="I36" s="7" t="str">
        <f>#REF!</f>
        <v>B96618129</v>
      </c>
      <c r="J36" s="9" t="str">
        <f>#REF!</f>
        <v>IDM Sistemas de Comunicación, SL</v>
      </c>
      <c r="K36" s="8" t="str">
        <f>#REF!</f>
        <v>48330000</v>
      </c>
      <c r="L36" s="22"/>
      <c r="M36" s="6"/>
    </row>
    <row r="37" spans="1:14" ht="38.25" x14ac:dyDescent="0.2">
      <c r="A37" s="3" t="str">
        <f>#REF!</f>
        <v>147/2019</v>
      </c>
      <c r="B37" s="4" t="s">
        <v>88</v>
      </c>
      <c r="C37" s="3" t="str">
        <f>#REF!</f>
        <v>Abierto Simplificado</v>
      </c>
      <c r="D37" s="7" t="str">
        <f>#REF!</f>
        <v>Suministros</v>
      </c>
      <c r="E37" s="21">
        <f>#REF!</f>
        <v>94412.64</v>
      </c>
      <c r="F37" s="21">
        <f>#REF!</f>
        <v>91858.08</v>
      </c>
      <c r="G37" s="7">
        <f>#REF!</f>
        <v>3</v>
      </c>
      <c r="H37" s="4" t="s">
        <v>164</v>
      </c>
      <c r="I37" s="7" t="str">
        <f>#REF!</f>
        <v>A39000013</v>
      </c>
      <c r="J37" s="9" t="s">
        <v>106</v>
      </c>
      <c r="K37" s="8" t="str">
        <f>#REF!</f>
        <v>34114200</v>
      </c>
      <c r="L37" s="22"/>
      <c r="M37" s="6"/>
    </row>
    <row r="38" spans="1:14" ht="25.5" x14ac:dyDescent="0.2">
      <c r="A38" s="3" t="str">
        <f>#REF!</f>
        <v>44/2019</v>
      </c>
      <c r="B38" s="4" t="s">
        <v>89</v>
      </c>
      <c r="C38" s="3" t="str">
        <f>#REF!</f>
        <v>Abierto</v>
      </c>
      <c r="D38" s="7" t="str">
        <f>#REF!</f>
        <v>Suministros</v>
      </c>
      <c r="E38" s="21">
        <f>#REF!</f>
        <v>280000</v>
      </c>
      <c r="F38" s="21">
        <f>#REF!</f>
        <v>280000</v>
      </c>
      <c r="G38" s="7">
        <f>#REF!</f>
        <v>3</v>
      </c>
      <c r="H38" s="10" t="s">
        <v>165</v>
      </c>
      <c r="I38" s="7" t="str">
        <f>#REF!</f>
        <v>B45374071</v>
      </c>
      <c r="J38" s="9" t="str">
        <f>#REF!</f>
        <v>Frutícolas Ateca, sl</v>
      </c>
      <c r="K38" s="8" t="str">
        <f>#REF!</f>
        <v>15800000</v>
      </c>
      <c r="L38" s="22"/>
      <c r="M38" s="6"/>
    </row>
    <row r="39" spans="1:14" ht="25.5" x14ac:dyDescent="0.2">
      <c r="A39" s="3" t="str">
        <f>#REF!</f>
        <v>17250/2018</v>
      </c>
      <c r="B39" s="4" t="s">
        <v>90</v>
      </c>
      <c r="C39" s="3" t="str">
        <f>#REF!</f>
        <v>Abierto Simplificado</v>
      </c>
      <c r="D39" s="7" t="str">
        <f>#REF!</f>
        <v>Servicios</v>
      </c>
      <c r="E39" s="21">
        <f>#REF!</f>
        <v>28780</v>
      </c>
      <c r="F39" s="21">
        <f>#REF!</f>
        <v>26000</v>
      </c>
      <c r="G39" s="7">
        <f>#REF!</f>
        <v>1</v>
      </c>
      <c r="H39" s="11" t="s">
        <v>166</v>
      </c>
      <c r="I39" s="7" t="str">
        <f>#REF!</f>
        <v>44501371M</v>
      </c>
      <c r="J39" s="9" t="str">
        <f>#REF!</f>
        <v>Francisco Gómez Jiménez</v>
      </c>
      <c r="K39" s="8" t="str">
        <f>#REF!</f>
        <v>50800000</v>
      </c>
      <c r="L39" s="22"/>
      <c r="M39" s="6"/>
    </row>
    <row r="40" spans="1:14" ht="204" x14ac:dyDescent="0.2">
      <c r="A40" s="3" t="str">
        <f>#REF!</f>
        <v>17425/2018</v>
      </c>
      <c r="B40" s="4" t="s">
        <v>91</v>
      </c>
      <c r="C40" s="3" t="str">
        <f>#REF!</f>
        <v>Abierto Simplificado</v>
      </c>
      <c r="D40" s="7" t="str">
        <f>#REF!</f>
        <v>Obras</v>
      </c>
      <c r="E40" s="21">
        <f>#REF!</f>
        <v>363636.36</v>
      </c>
      <c r="F40" s="21">
        <f>#REF!</f>
        <v>278880.24</v>
      </c>
      <c r="G40" s="7">
        <f>#REF!</f>
        <v>17</v>
      </c>
      <c r="H40" s="10" t="s">
        <v>167</v>
      </c>
      <c r="I40" s="7" t="str">
        <f>#REF!</f>
        <v>B12946083</v>
      </c>
      <c r="J40" s="9" t="s">
        <v>115</v>
      </c>
      <c r="K40" s="8" t="str">
        <f>#REF!</f>
        <v>45200000</v>
      </c>
      <c r="L40" s="22"/>
      <c r="M40" s="6"/>
    </row>
    <row r="41" spans="1:14" ht="63.75" x14ac:dyDescent="0.2">
      <c r="A41" s="3" t="str">
        <f>#REF!</f>
        <v>17421/2018</v>
      </c>
      <c r="B41" s="4" t="s">
        <v>92</v>
      </c>
      <c r="C41" s="3" t="str">
        <f>#REF!</f>
        <v>Abierto Simplificado</v>
      </c>
      <c r="D41" s="7" t="str">
        <f>#REF!</f>
        <v>Obras</v>
      </c>
      <c r="E41" s="21">
        <f>#REF!</f>
        <v>123966.94</v>
      </c>
      <c r="F41" s="21">
        <f>#REF!</f>
        <v>109090.91</v>
      </c>
      <c r="G41" s="7">
        <f>#REF!</f>
        <v>5</v>
      </c>
      <c r="H41" s="12" t="s">
        <v>168</v>
      </c>
      <c r="I41" s="7" t="str">
        <f>#REF!</f>
        <v>B42586933</v>
      </c>
      <c r="J41" s="9" t="str">
        <f>#REF!</f>
        <v>Global Urban Sports Mediterraneo, SL</v>
      </c>
      <c r="K41" s="8" t="str">
        <f>#REF!</f>
        <v>45212210</v>
      </c>
      <c r="L41" s="22"/>
      <c r="M41" s="6"/>
    </row>
    <row r="42" spans="1:14" ht="89.25" x14ac:dyDescent="0.2">
      <c r="A42" s="3" t="str">
        <f>#REF!</f>
        <v>16593/2018</v>
      </c>
      <c r="B42" s="4" t="s">
        <v>93</v>
      </c>
      <c r="C42" s="3" t="str">
        <f>#REF!</f>
        <v>Abierto Simplificado</v>
      </c>
      <c r="D42" s="7" t="str">
        <f>#REF!</f>
        <v>Obras</v>
      </c>
      <c r="E42" s="21">
        <f>#REF!</f>
        <v>61983.47</v>
      </c>
      <c r="F42" s="21">
        <f>#REF!</f>
        <v>51090.879999999997</v>
      </c>
      <c r="G42" s="7">
        <f>#REF!</f>
        <v>6</v>
      </c>
      <c r="H42" s="12" t="s">
        <v>169</v>
      </c>
      <c r="I42" s="7" t="str">
        <f>#REF!</f>
        <v>B98521842</v>
      </c>
      <c r="J42" s="9" t="s">
        <v>116</v>
      </c>
      <c r="K42" s="8" t="str">
        <f>#REF!</f>
        <v>37410000</v>
      </c>
      <c r="L42" s="22"/>
      <c r="M42" s="6"/>
    </row>
    <row r="43" spans="1:14" ht="25.5" x14ac:dyDescent="0.2">
      <c r="A43" s="3" t="str">
        <f>#REF!</f>
        <v>17424/2018</v>
      </c>
      <c r="B43" s="4" t="s">
        <v>94</v>
      </c>
      <c r="C43" s="3" t="str">
        <f>#REF!</f>
        <v>Abierto Simplificado</v>
      </c>
      <c r="D43" s="7" t="str">
        <f>#REF!</f>
        <v>Obras</v>
      </c>
      <c r="E43" s="21">
        <f>#REF!</f>
        <v>168632.19</v>
      </c>
      <c r="F43" s="21">
        <f>#REF!</f>
        <v>145739.29999999999</v>
      </c>
      <c r="G43" s="7"/>
      <c r="H43" s="4"/>
      <c r="I43" s="7"/>
      <c r="J43" s="9"/>
      <c r="K43" s="8"/>
      <c r="L43" s="22"/>
      <c r="M43" s="6"/>
      <c r="N43" s="6"/>
    </row>
    <row r="44" spans="1:14" ht="25.5" x14ac:dyDescent="0.2">
      <c r="B44" s="12" t="s">
        <v>27</v>
      </c>
      <c r="C44" s="3"/>
      <c r="D44" s="7"/>
      <c r="E44" s="21">
        <f>#REF!</f>
        <v>36332.74</v>
      </c>
      <c r="F44" s="21">
        <f>#REF!</f>
        <v>33100</v>
      </c>
      <c r="G44" s="14">
        <f>#REF!</f>
        <v>1</v>
      </c>
      <c r="H44" s="12" t="s">
        <v>170</v>
      </c>
      <c r="I44" s="7" t="str">
        <f>#REF!</f>
        <v>B98803612</v>
      </c>
      <c r="J44" s="9" t="str">
        <f>#REF!</f>
        <v xml:space="preserve">Montajes Baixauli, SL </v>
      </c>
      <c r="K44" s="15">
        <v>45262500</v>
      </c>
      <c r="L44" s="22"/>
      <c r="M44" s="6"/>
      <c r="N44" s="6"/>
    </row>
    <row r="45" spans="1:14" ht="63.75" x14ac:dyDescent="0.2">
      <c r="B45" s="12" t="s">
        <v>28</v>
      </c>
      <c r="C45" s="3"/>
      <c r="D45" s="7"/>
      <c r="E45" s="21">
        <f>#REF!</f>
        <v>29009.65</v>
      </c>
      <c r="F45" s="21">
        <f>#REF!</f>
        <v>24442.45</v>
      </c>
      <c r="G45" s="14">
        <f>#REF!</f>
        <v>5</v>
      </c>
      <c r="H45" s="12" t="s">
        <v>171</v>
      </c>
      <c r="I45" s="7" t="str">
        <f>#REF!</f>
        <v>B98102650</v>
      </c>
      <c r="J45" s="9" t="str">
        <f>#REF!</f>
        <v>Giserco Innova, SL</v>
      </c>
      <c r="K45" s="15">
        <v>45262500</v>
      </c>
      <c r="L45" s="22"/>
      <c r="M45" s="6"/>
      <c r="N45" s="6"/>
    </row>
    <row r="46" spans="1:14" ht="51" x14ac:dyDescent="0.2">
      <c r="B46" s="12" t="s">
        <v>29</v>
      </c>
      <c r="C46" s="3"/>
      <c r="D46" s="7"/>
      <c r="E46" s="21">
        <f>#REF!</f>
        <v>29336.03</v>
      </c>
      <c r="F46" s="21">
        <f>#REF!</f>
        <v>24780</v>
      </c>
      <c r="G46" s="14">
        <f>#REF!</f>
        <v>4</v>
      </c>
      <c r="H46" s="12" t="s">
        <v>172</v>
      </c>
      <c r="I46" s="7" t="str">
        <f>#REF!</f>
        <v>B96262092</v>
      </c>
      <c r="J46" s="9" t="str">
        <f>#REF!</f>
        <v xml:space="preserve">Cronograma Construcciones, SL </v>
      </c>
      <c r="K46" s="15">
        <v>45262500</v>
      </c>
      <c r="L46" s="22"/>
      <c r="M46" s="6"/>
      <c r="N46" s="6"/>
    </row>
    <row r="47" spans="1:14" ht="51" x14ac:dyDescent="0.2">
      <c r="B47" s="12" t="s">
        <v>30</v>
      </c>
      <c r="C47" s="3"/>
      <c r="D47" s="7"/>
      <c r="E47" s="21">
        <f>#REF!</f>
        <v>73953.77</v>
      </c>
      <c r="F47" s="21">
        <f>#REF!</f>
        <v>63416.85</v>
      </c>
      <c r="G47" s="14">
        <f>#REF!</f>
        <v>3</v>
      </c>
      <c r="H47" s="12" t="s">
        <v>173</v>
      </c>
      <c r="I47" s="7" t="str">
        <f>#REF!</f>
        <v>A96062948</v>
      </c>
      <c r="J47" s="9" t="str">
        <f>#REF!</f>
        <v>FomentoValencia Mantenimiento y Limpieza, SA</v>
      </c>
      <c r="K47" s="15">
        <v>45262500</v>
      </c>
      <c r="L47" s="22"/>
      <c r="M47" s="6"/>
      <c r="N47" s="6"/>
    </row>
    <row r="48" spans="1:14" ht="25.5" x14ac:dyDescent="0.2">
      <c r="A48" s="13" t="s">
        <v>10</v>
      </c>
      <c r="B48" s="12" t="s">
        <v>31</v>
      </c>
      <c r="C48" s="3" t="str">
        <f>#REF!</f>
        <v>Abierto Simplificado</v>
      </c>
      <c r="D48" s="7" t="str">
        <f>#REF!</f>
        <v>Suministros</v>
      </c>
      <c r="E48" s="21">
        <f>#REF!</f>
        <v>78512</v>
      </c>
      <c r="F48" s="21">
        <f>#REF!</f>
        <v>73950</v>
      </c>
      <c r="G48" s="14">
        <f>#REF!</f>
        <v>1</v>
      </c>
      <c r="H48" s="12" t="s">
        <v>174</v>
      </c>
      <c r="I48" s="7" t="str">
        <f>#REF!</f>
        <v>A96134598</v>
      </c>
      <c r="J48" s="9" t="s">
        <v>117</v>
      </c>
      <c r="K48" s="8" t="str">
        <f>#REF!</f>
        <v>43262100</v>
      </c>
      <c r="L48" s="22"/>
      <c r="M48" s="6"/>
    </row>
    <row r="49" spans="1:14" ht="38.25" x14ac:dyDescent="0.2">
      <c r="A49" s="13" t="s">
        <v>11</v>
      </c>
      <c r="B49" s="12" t="s">
        <v>32</v>
      </c>
      <c r="C49" s="3" t="str">
        <f>#REF!</f>
        <v>Abierto Simplificado</v>
      </c>
      <c r="D49" s="7" t="str">
        <f>#REF!</f>
        <v>Suministros</v>
      </c>
      <c r="E49" s="21">
        <f>#REF!</f>
        <v>21600</v>
      </c>
      <c r="F49" s="21">
        <f>#REF!</f>
        <v>21495.84</v>
      </c>
      <c r="G49" s="14">
        <f>#REF!</f>
        <v>3</v>
      </c>
      <c r="H49" s="12" t="s">
        <v>175</v>
      </c>
      <c r="I49" s="7" t="str">
        <f>#REF!</f>
        <v>A39000013</v>
      </c>
      <c r="J49" s="9" t="str">
        <f>#REF!</f>
        <v>Banco Santander Central Hispano, SA</v>
      </c>
      <c r="K49" s="8" t="str">
        <f>#REF!</f>
        <v>34113200</v>
      </c>
      <c r="L49" s="22"/>
      <c r="M49" s="6"/>
    </row>
    <row r="50" spans="1:14" ht="51" x14ac:dyDescent="0.2">
      <c r="A50" s="13" t="s">
        <v>12</v>
      </c>
      <c r="B50" s="12" t="s">
        <v>33</v>
      </c>
      <c r="C50" s="3" t="str">
        <f>#REF!</f>
        <v>Abierto Simplificado</v>
      </c>
      <c r="D50" s="7" t="str">
        <f>#REF!</f>
        <v>Servicios</v>
      </c>
      <c r="E50" s="21">
        <f>#REF!</f>
        <v>23000</v>
      </c>
      <c r="F50" s="21">
        <f>#REF!</f>
        <v>22900</v>
      </c>
      <c r="G50" s="14">
        <f>#REF!</f>
        <v>1</v>
      </c>
      <c r="H50" s="12" t="s">
        <v>176</v>
      </c>
      <c r="I50" s="7" t="str">
        <f>#REF!</f>
        <v>F98757842</v>
      </c>
      <c r="J50" s="9" t="str">
        <f>#REF!</f>
        <v>Cooperativa de Servicios Energéticos Cy COOP V</v>
      </c>
      <c r="K50" s="8" t="str">
        <f>#REF!</f>
        <v>85321000</v>
      </c>
      <c r="L50" s="22"/>
      <c r="M50" s="6"/>
    </row>
    <row r="51" spans="1:14" ht="293.25" x14ac:dyDescent="0.2">
      <c r="A51" s="13" t="s">
        <v>13</v>
      </c>
      <c r="B51" s="12" t="s">
        <v>34</v>
      </c>
      <c r="C51" s="3" t="str">
        <f>#REF!</f>
        <v>Abierto Simplificado</v>
      </c>
      <c r="D51" s="7" t="str">
        <f>#REF!</f>
        <v>Obras</v>
      </c>
      <c r="E51" s="21">
        <f>#REF!</f>
        <v>685950.41</v>
      </c>
      <c r="F51" s="21">
        <f>#REF!</f>
        <v>518852.89</v>
      </c>
      <c r="G51" s="14">
        <f>#REF!</f>
        <v>21</v>
      </c>
      <c r="H51" s="12" t="s">
        <v>177</v>
      </c>
      <c r="I51" s="7" t="str">
        <f>#REF!</f>
        <v>B30511190</v>
      </c>
      <c r="J51" s="9" t="s">
        <v>104</v>
      </c>
      <c r="K51" s="8" t="str">
        <f>#REF!</f>
        <v>45233260</v>
      </c>
      <c r="L51" s="22"/>
      <c r="M51" s="6"/>
    </row>
    <row r="52" spans="1:14" ht="40.5" customHeight="1" x14ac:dyDescent="0.2">
      <c r="A52" s="13" t="s">
        <v>14</v>
      </c>
      <c r="B52" s="12" t="s">
        <v>212</v>
      </c>
      <c r="C52" s="3" t="str">
        <f>#REF!</f>
        <v>Abierto</v>
      </c>
      <c r="D52" s="7" t="str">
        <f>#REF!</f>
        <v>Obras</v>
      </c>
      <c r="E52" s="21">
        <f>#REF!</f>
        <v>151203.78</v>
      </c>
      <c r="F52" s="21">
        <f>#REF!</f>
        <v>140392.71</v>
      </c>
      <c r="G52" s="14">
        <f>#REF!</f>
        <v>3</v>
      </c>
      <c r="H52" s="12" t="s">
        <v>178</v>
      </c>
      <c r="I52" s="7" t="str">
        <f>#REF!</f>
        <v>B46582268</v>
      </c>
      <c r="J52" s="9" t="str">
        <f>#REF!</f>
        <v>Sociedad Valenciana de Servicios a la Construcción, SL</v>
      </c>
      <c r="K52" s="8" t="str">
        <f>#REF!</f>
        <v>45262500</v>
      </c>
      <c r="L52" s="22"/>
      <c r="M52" s="6"/>
    </row>
    <row r="53" spans="1:14" ht="25.5" x14ac:dyDescent="0.2">
      <c r="A53" s="13" t="s">
        <v>15</v>
      </c>
      <c r="B53" s="12" t="s">
        <v>35</v>
      </c>
      <c r="C53" s="3" t="str">
        <f>#REF!</f>
        <v>Abierto Simplificado</v>
      </c>
      <c r="D53" s="7" t="str">
        <f>#REF!</f>
        <v>Obras</v>
      </c>
      <c r="E53" s="21">
        <f>#REF!</f>
        <v>847107.44</v>
      </c>
      <c r="F53" s="21">
        <f>#REF!</f>
        <v>755196.28</v>
      </c>
      <c r="G53" s="14">
        <f>#REF!</f>
        <v>2</v>
      </c>
      <c r="H53" s="12" t="s">
        <v>179</v>
      </c>
      <c r="I53" s="7" t="str">
        <f>#REF!</f>
        <v>B98257116</v>
      </c>
      <c r="J53" s="9" t="str">
        <f>#REF!</f>
        <v>Víctor Tormo, SL</v>
      </c>
      <c r="K53" s="8" t="str">
        <f>#REF!</f>
        <v>45212000</v>
      </c>
      <c r="L53" s="22"/>
      <c r="M53" s="6"/>
    </row>
    <row r="54" spans="1:14" ht="38.25" x14ac:dyDescent="0.2">
      <c r="A54" s="13" t="s">
        <v>16</v>
      </c>
      <c r="B54" s="12" t="s">
        <v>36</v>
      </c>
      <c r="C54" s="3" t="str">
        <f>#REF!</f>
        <v>Abierto Simplificado</v>
      </c>
      <c r="D54" s="7" t="str">
        <f>#REF!</f>
        <v>Servicios</v>
      </c>
      <c r="E54" s="21">
        <f>#REF!</f>
        <v>12851.36</v>
      </c>
      <c r="F54" s="21">
        <f>#REF!</f>
        <v>12851.36</v>
      </c>
      <c r="G54" s="14">
        <f>#REF!</f>
        <v>1</v>
      </c>
      <c r="H54" s="12" t="s">
        <v>180</v>
      </c>
      <c r="I54" s="7" t="str">
        <f>#REF!</f>
        <v>A80125065</v>
      </c>
      <c r="J54" s="9" t="s">
        <v>118</v>
      </c>
      <c r="K54" s="8" t="str">
        <f>#REF!</f>
        <v>48450000</v>
      </c>
      <c r="L54" s="22"/>
      <c r="M54" s="6"/>
    </row>
    <row r="55" spans="1:14" ht="38.25" x14ac:dyDescent="0.2">
      <c r="A55" s="13" t="s">
        <v>17</v>
      </c>
      <c r="B55" s="12" t="s">
        <v>37</v>
      </c>
      <c r="C55" s="3" t="str">
        <f>#REF!</f>
        <v>Abierto</v>
      </c>
      <c r="D55" s="7" t="str">
        <f>#REF!</f>
        <v>Servicios</v>
      </c>
      <c r="E55" s="21">
        <f>#REF!</f>
        <v>35000</v>
      </c>
      <c r="F55" s="21">
        <f>#REF!</f>
        <v>34800</v>
      </c>
      <c r="G55" s="14">
        <f>#REF!</f>
        <v>3</v>
      </c>
      <c r="H55" s="12" t="s">
        <v>181</v>
      </c>
      <c r="I55" s="7" t="str">
        <f>#REF!</f>
        <v>B12902102</v>
      </c>
      <c r="J55" s="9" t="str">
        <f>#REF!</f>
        <v>Serproanimal, SL</v>
      </c>
      <c r="K55" s="8" t="str">
        <f>#REF!</f>
        <v>85210000</v>
      </c>
      <c r="L55" s="22"/>
      <c r="M55" s="6"/>
    </row>
    <row r="56" spans="1:14" ht="38.25" x14ac:dyDescent="0.2">
      <c r="A56" s="13" t="s">
        <v>18</v>
      </c>
      <c r="B56" s="12" t="s">
        <v>38</v>
      </c>
      <c r="C56" s="3" t="str">
        <f>#REF!</f>
        <v>Abierto Simplificado</v>
      </c>
      <c r="D56" s="7" t="str">
        <f>#REF!</f>
        <v>Suministros</v>
      </c>
      <c r="E56" s="21">
        <f>#REF!</f>
        <v>13636.36</v>
      </c>
      <c r="F56" s="21">
        <f>#REF!</f>
        <v>6862.8</v>
      </c>
      <c r="G56" s="14">
        <f>#REF!</f>
        <v>4</v>
      </c>
      <c r="H56" s="12" t="s">
        <v>182</v>
      </c>
      <c r="I56" s="7" t="str">
        <f>#REF!</f>
        <v>B96840467</v>
      </c>
      <c r="J56" s="9" t="s">
        <v>119</v>
      </c>
      <c r="K56" s="8" t="str">
        <f>#REF!</f>
        <v>48761000</v>
      </c>
      <c r="L56" s="22"/>
      <c r="M56" s="6"/>
      <c r="N56" s="6"/>
    </row>
    <row r="57" spans="1:14" ht="42.75" customHeight="1" x14ac:dyDescent="0.2">
      <c r="A57" s="13" t="s">
        <v>19</v>
      </c>
      <c r="B57" s="12" t="s">
        <v>54</v>
      </c>
      <c r="C57" s="3" t="str">
        <f>#REF!</f>
        <v>Abierto</v>
      </c>
      <c r="D57" s="7" t="str">
        <f>#REF!</f>
        <v>Suministros</v>
      </c>
      <c r="E57" s="23">
        <f>#REF!</f>
        <v>271074.38</v>
      </c>
      <c r="F57" s="21">
        <f>#REF!</f>
        <v>253650.93</v>
      </c>
      <c r="I57" s="7"/>
      <c r="J57" s="9"/>
      <c r="K57" s="8"/>
      <c r="L57" s="22"/>
      <c r="M57" s="6"/>
      <c r="N57" s="6"/>
    </row>
    <row r="58" spans="1:14" ht="25.5" x14ac:dyDescent="0.2">
      <c r="B58" s="12" t="s">
        <v>39</v>
      </c>
      <c r="E58" s="23">
        <v>190082.64</v>
      </c>
      <c r="F58" s="21">
        <f>#REF!</f>
        <v>181000.93</v>
      </c>
      <c r="G58" s="14">
        <f>#REF!</f>
        <v>3</v>
      </c>
      <c r="H58" s="12" t="s">
        <v>183</v>
      </c>
      <c r="I58" s="7" t="str">
        <f>#REF!</f>
        <v>A28010478</v>
      </c>
      <c r="J58" s="9" t="s">
        <v>120</v>
      </c>
      <c r="K58" s="15">
        <v>35125100</v>
      </c>
      <c r="L58" s="22"/>
      <c r="M58" s="6"/>
      <c r="N58" s="6"/>
    </row>
    <row r="59" spans="1:14" ht="38.25" x14ac:dyDescent="0.2">
      <c r="B59" s="12" t="s">
        <v>40</v>
      </c>
      <c r="E59" s="23">
        <v>80991.740000000005</v>
      </c>
      <c r="F59" s="21">
        <f>#REF!</f>
        <v>72650</v>
      </c>
      <c r="G59" s="14">
        <f>#REF!</f>
        <v>4</v>
      </c>
      <c r="H59" s="12" t="s">
        <v>184</v>
      </c>
      <c r="I59" s="7" t="str">
        <f>#REF!</f>
        <v>B97861314</v>
      </c>
      <c r="J59" s="9" t="s">
        <v>114</v>
      </c>
      <c r="K59" s="15">
        <v>35125100</v>
      </c>
      <c r="L59" s="22"/>
      <c r="M59" s="6"/>
      <c r="N59" s="6"/>
    </row>
    <row r="60" spans="1:14" ht="153" x14ac:dyDescent="0.2">
      <c r="A60" s="13" t="s">
        <v>20</v>
      </c>
      <c r="B60" s="12" t="s">
        <v>41</v>
      </c>
      <c r="C60" s="3" t="str">
        <f>#REF!</f>
        <v>Abierto</v>
      </c>
      <c r="D60" s="7" t="str">
        <f>#REF!</f>
        <v>Obras</v>
      </c>
      <c r="E60" s="21">
        <f>#REF!</f>
        <v>401626.45</v>
      </c>
      <c r="F60" s="21">
        <f>#REF!</f>
        <v>275300.93</v>
      </c>
      <c r="G60" s="14">
        <f>#REF!</f>
        <v>14</v>
      </c>
      <c r="H60" s="12" t="s">
        <v>185</v>
      </c>
      <c r="I60" s="7" t="str">
        <f>#REF!</f>
        <v>B73724999</v>
      </c>
      <c r="J60" s="9" t="s">
        <v>123</v>
      </c>
      <c r="K60" s="8" t="str">
        <f>#REF!</f>
        <v>39293400</v>
      </c>
      <c r="L60" s="22"/>
      <c r="M60" s="6"/>
    </row>
    <row r="61" spans="1:14" ht="89.25" x14ac:dyDescent="0.2">
      <c r="A61" s="13" t="s">
        <v>21</v>
      </c>
      <c r="B61" s="12" t="s">
        <v>42</v>
      </c>
      <c r="C61" s="3" t="str">
        <f>#REF!</f>
        <v>Abierto Simplificado</v>
      </c>
      <c r="D61" s="7" t="str">
        <f>#REF!</f>
        <v>Suministros</v>
      </c>
      <c r="E61" s="21">
        <f>#REF!</f>
        <v>24793.39</v>
      </c>
      <c r="F61" s="21">
        <f>#REF!</f>
        <v>9376</v>
      </c>
      <c r="G61" s="14">
        <f>#REF!</f>
        <v>8</v>
      </c>
      <c r="H61" s="12" t="s">
        <v>186</v>
      </c>
      <c r="I61" s="7" t="str">
        <f>#REF!</f>
        <v>B98519366</v>
      </c>
      <c r="J61" s="9" t="s">
        <v>121</v>
      </c>
      <c r="K61" s="8" t="str">
        <f>#REF!</f>
        <v>37535200</v>
      </c>
      <c r="L61" s="22"/>
      <c r="M61" s="6"/>
    </row>
    <row r="62" spans="1:14" ht="25.5" x14ac:dyDescent="0.2">
      <c r="A62" s="13" t="s">
        <v>22</v>
      </c>
      <c r="B62" s="12" t="s">
        <v>43</v>
      </c>
      <c r="C62" s="3" t="str">
        <f>#REF!</f>
        <v>Abierto Simplificado</v>
      </c>
      <c r="D62" s="7" t="str">
        <f>#REF!</f>
        <v>Servicios</v>
      </c>
      <c r="E62" s="21">
        <f>#REF!</f>
        <v>6500</v>
      </c>
      <c r="F62" s="21">
        <f>#REF!</f>
        <v>4745</v>
      </c>
      <c r="G62" s="14">
        <f>#REF!</f>
        <v>2</v>
      </c>
      <c r="H62" s="12" t="s">
        <v>187</v>
      </c>
      <c r="I62" s="7" t="str">
        <f>#REF!</f>
        <v>B98626963</v>
      </c>
      <c r="J62" s="9" t="s">
        <v>124</v>
      </c>
      <c r="K62" s="8" t="str">
        <f>#REF!</f>
        <v>72330000</v>
      </c>
      <c r="L62" s="22"/>
      <c r="M62" s="6"/>
    </row>
    <row r="63" spans="1:14" ht="25.5" x14ac:dyDescent="0.2">
      <c r="A63" s="13" t="s">
        <v>23</v>
      </c>
      <c r="B63" s="12" t="s">
        <v>44</v>
      </c>
      <c r="C63" s="3" t="str">
        <f>#REF!</f>
        <v>Abierto Simplificado</v>
      </c>
      <c r="D63" s="7" t="str">
        <f>#REF!</f>
        <v>Suministros</v>
      </c>
      <c r="E63" s="21">
        <f>#REF!</f>
        <v>66115.7</v>
      </c>
      <c r="F63" s="21">
        <f>#REF!</f>
        <v>34244.49</v>
      </c>
      <c r="G63" s="14">
        <f>#REF!</f>
        <v>4</v>
      </c>
      <c r="H63" s="12" t="s">
        <v>188</v>
      </c>
      <c r="I63" s="7" t="str">
        <f>#REF!</f>
        <v>A46421251</v>
      </c>
      <c r="J63" s="9" t="str">
        <f>#REF!</f>
        <v>Rafael Almenar, SA</v>
      </c>
      <c r="K63" s="8" t="str">
        <f>#REF!</f>
        <v>34113200</v>
      </c>
      <c r="L63" s="22"/>
      <c r="M63" s="6"/>
    </row>
    <row r="64" spans="1:14" ht="63.75" x14ac:dyDescent="0.2">
      <c r="A64" s="13" t="s">
        <v>24</v>
      </c>
      <c r="B64" s="12" t="s">
        <v>45</v>
      </c>
      <c r="C64" s="3" t="str">
        <f>#REF!</f>
        <v>Abierto Simplificado</v>
      </c>
      <c r="D64" s="7" t="str">
        <f>#REF!</f>
        <v>Obras</v>
      </c>
      <c r="E64" s="21">
        <f>#REF!</f>
        <v>78167.03</v>
      </c>
      <c r="F64" s="21">
        <f>#REF!</f>
        <v>71478.039999999994</v>
      </c>
      <c r="G64" s="14">
        <f>#REF!</f>
        <v>4</v>
      </c>
      <c r="H64" s="12" t="s">
        <v>189</v>
      </c>
      <c r="I64" s="7" t="str">
        <f>#REF!</f>
        <v>B98521842</v>
      </c>
      <c r="J64" s="9" t="s">
        <v>122</v>
      </c>
      <c r="K64" s="8" t="str">
        <f>#REF!</f>
        <v>42923200</v>
      </c>
      <c r="L64" s="22"/>
      <c r="M64" s="6"/>
    </row>
    <row r="65" spans="1:14" ht="25.5" x14ac:dyDescent="0.2">
      <c r="A65" s="13" t="s">
        <v>25</v>
      </c>
      <c r="B65" s="12" t="s">
        <v>211</v>
      </c>
      <c r="C65" s="3" t="str">
        <f>#REF!</f>
        <v>Abierto Simplificado</v>
      </c>
      <c r="D65" s="7" t="str">
        <f>#REF!</f>
        <v>Obras</v>
      </c>
      <c r="E65" s="21">
        <f>#REF!</f>
        <v>1344584.69</v>
      </c>
      <c r="F65" s="21">
        <f>#REF!</f>
        <v>1130840.83</v>
      </c>
      <c r="K65" s="8"/>
      <c r="L65" s="22"/>
    </row>
    <row r="66" spans="1:14" ht="63.75" x14ac:dyDescent="0.2">
      <c r="B66" s="12" t="s">
        <v>46</v>
      </c>
      <c r="D66" s="7"/>
      <c r="E66" s="21">
        <f>#REF!</f>
        <v>187537.62</v>
      </c>
      <c r="F66" s="21">
        <f>#REF!</f>
        <v>176503.11</v>
      </c>
      <c r="G66" s="14">
        <f>#REF!</f>
        <v>6</v>
      </c>
      <c r="H66" s="12" t="s">
        <v>190</v>
      </c>
      <c r="I66" s="7" t="str">
        <f>#REF!</f>
        <v>A46146387</v>
      </c>
      <c r="J66" s="9" t="s">
        <v>125</v>
      </c>
      <c r="K66" s="15">
        <v>4500000</v>
      </c>
      <c r="L66" s="22"/>
      <c r="M66" s="6"/>
      <c r="N66" s="6"/>
    </row>
    <row r="67" spans="1:14" ht="114.75" x14ac:dyDescent="0.2">
      <c r="B67" s="12" t="s">
        <v>47</v>
      </c>
      <c r="E67" s="21">
        <f>#REF!</f>
        <v>133170.97</v>
      </c>
      <c r="F67" s="21">
        <f>#REF!</f>
        <v>106510.14</v>
      </c>
      <c r="G67" s="14">
        <f>#REF!</f>
        <v>10</v>
      </c>
      <c r="H67" s="17" t="s">
        <v>191</v>
      </c>
      <c r="I67" s="7" t="str">
        <f>#REF!</f>
        <v>B12818357</v>
      </c>
      <c r="J67" s="9" t="s">
        <v>126</v>
      </c>
      <c r="K67" s="15">
        <v>4500000</v>
      </c>
      <c r="L67" s="22"/>
      <c r="M67" s="6"/>
      <c r="N67" s="6"/>
    </row>
    <row r="68" spans="1:14" ht="89.25" x14ac:dyDescent="0.2">
      <c r="B68" s="12" t="s">
        <v>48</v>
      </c>
      <c r="E68" s="21">
        <f>#REF!</f>
        <v>78891.37</v>
      </c>
      <c r="F68" s="21">
        <f>#REF!</f>
        <v>68635.490000000005</v>
      </c>
      <c r="G68" s="14">
        <f>#REF!</f>
        <v>8</v>
      </c>
      <c r="H68" s="17" t="s">
        <v>192</v>
      </c>
      <c r="I68" s="7" t="str">
        <f>#REF!</f>
        <v>B97814362</v>
      </c>
      <c r="J68" s="9" t="s">
        <v>127</v>
      </c>
      <c r="K68" s="15">
        <v>4500000</v>
      </c>
      <c r="L68" s="22"/>
      <c r="M68" s="6"/>
      <c r="N68" s="6"/>
    </row>
    <row r="69" spans="1:14" ht="140.25" x14ac:dyDescent="0.2">
      <c r="B69" s="12" t="s">
        <v>49</v>
      </c>
      <c r="E69" s="21">
        <f>#REF!</f>
        <v>262982.71000000002</v>
      </c>
      <c r="F69" s="21">
        <f>#REF!</f>
        <v>194514.03</v>
      </c>
      <c r="G69" s="14">
        <f>#REF!</f>
        <v>12</v>
      </c>
      <c r="H69" s="17" t="s">
        <v>193</v>
      </c>
      <c r="I69" s="7" t="str">
        <f>#REF!</f>
        <v>B46582268</v>
      </c>
      <c r="J69" s="9" t="s">
        <v>128</v>
      </c>
      <c r="K69" s="15">
        <v>4500000</v>
      </c>
      <c r="L69" s="22"/>
      <c r="M69" s="6"/>
      <c r="N69" s="6"/>
    </row>
    <row r="70" spans="1:14" ht="114.75" x14ac:dyDescent="0.2">
      <c r="B70" s="12" t="s">
        <v>50</v>
      </c>
      <c r="E70" s="21">
        <f>#REF!</f>
        <v>148790.26</v>
      </c>
      <c r="F70" s="21">
        <f>#REF!</f>
        <v>127617.41</v>
      </c>
      <c r="G70" s="14">
        <f>#REF!</f>
        <v>9</v>
      </c>
      <c r="H70" s="17" t="s">
        <v>194</v>
      </c>
      <c r="I70" s="7" t="str">
        <f>#REF!</f>
        <v>B96898945</v>
      </c>
      <c r="J70" s="9" t="s">
        <v>129</v>
      </c>
      <c r="K70" s="15">
        <v>4500000</v>
      </c>
      <c r="L70" s="22"/>
      <c r="M70" s="6"/>
      <c r="N70" s="6"/>
    </row>
    <row r="71" spans="1:14" ht="89.25" x14ac:dyDescent="0.2">
      <c r="B71" s="12" t="s">
        <v>51</v>
      </c>
      <c r="E71" s="21">
        <f>#REF!</f>
        <v>114541.97</v>
      </c>
      <c r="F71" s="21">
        <f>#REF!</f>
        <v>102560.88</v>
      </c>
      <c r="G71" s="14">
        <f>#REF!</f>
        <v>8</v>
      </c>
      <c r="H71" s="17" t="s">
        <v>195</v>
      </c>
      <c r="I71" s="7" t="str">
        <f>#REF!</f>
        <v>B96534805</v>
      </c>
      <c r="J71" s="9" t="s">
        <v>130</v>
      </c>
      <c r="K71" s="15">
        <v>4500000</v>
      </c>
      <c r="L71" s="22"/>
      <c r="M71" s="6"/>
      <c r="N71" s="6"/>
    </row>
    <row r="72" spans="1:14" ht="76.5" x14ac:dyDescent="0.2">
      <c r="B72" s="12" t="s">
        <v>52</v>
      </c>
      <c r="E72" s="21">
        <f>#REF!</f>
        <v>167781.63</v>
      </c>
      <c r="F72" s="21">
        <f>#REF!</f>
        <v>156298.13</v>
      </c>
      <c r="G72" s="14">
        <f>#REF!</f>
        <v>6</v>
      </c>
      <c r="H72" s="17" t="s">
        <v>196</v>
      </c>
      <c r="I72" s="7" t="str">
        <f>#REF!</f>
        <v>A78990413</v>
      </c>
      <c r="J72" s="9" t="s">
        <v>131</v>
      </c>
      <c r="K72" s="15">
        <v>4500000</v>
      </c>
      <c r="L72" s="22"/>
      <c r="M72" s="6"/>
      <c r="N72" s="6"/>
    </row>
    <row r="73" spans="1:14" ht="102" x14ac:dyDescent="0.2">
      <c r="B73" s="12" t="s">
        <v>53</v>
      </c>
      <c r="E73" s="21">
        <f>#REF!</f>
        <v>250888.16</v>
      </c>
      <c r="F73" s="21">
        <f>#REF!</f>
        <v>198201.64</v>
      </c>
      <c r="G73" s="14">
        <f>#REF!</f>
        <v>8</v>
      </c>
      <c r="H73" s="17" t="s">
        <v>197</v>
      </c>
      <c r="I73" s="7" t="str">
        <f>#REF!</f>
        <v>B28281095</v>
      </c>
      <c r="J73" s="9" t="s">
        <v>132</v>
      </c>
      <c r="K73" s="15">
        <v>4500000</v>
      </c>
      <c r="L73" s="22"/>
      <c r="M73" s="6"/>
      <c r="N73" s="6"/>
    </row>
    <row r="74" spans="1:14" ht="51" x14ac:dyDescent="0.2">
      <c r="A74" s="13" t="s">
        <v>26</v>
      </c>
      <c r="B74" s="12" t="s">
        <v>206</v>
      </c>
      <c r="C74" s="3" t="str">
        <f>#REF!</f>
        <v>Abierto</v>
      </c>
      <c r="D74" s="7" t="str">
        <f>#REF!</f>
        <v>Servicios</v>
      </c>
      <c r="E74" s="21">
        <f>#REF!</f>
        <v>300279.8</v>
      </c>
      <c r="F74" s="21">
        <f>#REF!</f>
        <v>240224</v>
      </c>
      <c r="G74" s="14">
        <f>#REF!</f>
        <v>3</v>
      </c>
      <c r="H74" s="12" t="s">
        <v>198</v>
      </c>
      <c r="I74" s="7" t="str">
        <f>#REF!</f>
        <v>B98705163</v>
      </c>
      <c r="J74" s="9" t="str">
        <f>#REF!</f>
        <v>Juan José Peña Asensio, SL</v>
      </c>
      <c r="K74" s="8" t="str">
        <f>#REF!</f>
        <v>90511000</v>
      </c>
      <c r="L74" s="22"/>
    </row>
    <row r="75" spans="1:14" ht="63.75" x14ac:dyDescent="0.2">
      <c r="A75" s="18" t="s">
        <v>142</v>
      </c>
      <c r="B75" s="12" t="s">
        <v>216</v>
      </c>
      <c r="C75" s="13" t="s">
        <v>213</v>
      </c>
      <c r="D75" s="14" t="s">
        <v>214</v>
      </c>
      <c r="E75" s="21">
        <v>7920</v>
      </c>
      <c r="F75" s="21">
        <v>7920</v>
      </c>
      <c r="G75" s="14">
        <v>1</v>
      </c>
      <c r="H75" s="12" t="s">
        <v>199</v>
      </c>
      <c r="I75" s="14" t="s">
        <v>200</v>
      </c>
      <c r="J75" s="9" t="s">
        <v>199</v>
      </c>
      <c r="K75" s="19">
        <v>71200000</v>
      </c>
      <c r="L75" s="22"/>
    </row>
    <row r="76" spans="1:14" ht="63.75" x14ac:dyDescent="0.2">
      <c r="A76" s="18" t="s">
        <v>143</v>
      </c>
      <c r="B76" s="12" t="s">
        <v>201</v>
      </c>
      <c r="C76" s="13" t="s">
        <v>215</v>
      </c>
      <c r="D76" s="14" t="s">
        <v>214</v>
      </c>
      <c r="E76" s="21">
        <v>23925</v>
      </c>
      <c r="F76" s="21">
        <v>18387.16</v>
      </c>
      <c r="G76" s="14">
        <v>3</v>
      </c>
      <c r="H76" s="12" t="s">
        <v>202</v>
      </c>
      <c r="I76" s="14" t="s">
        <v>203</v>
      </c>
      <c r="J76" s="9" t="s">
        <v>204</v>
      </c>
      <c r="K76" s="19" t="s">
        <v>205</v>
      </c>
      <c r="L76" s="22"/>
    </row>
    <row r="77" spans="1:14" ht="45" customHeight="1" x14ac:dyDescent="0.2">
      <c r="A77" s="13" t="s">
        <v>217</v>
      </c>
      <c r="B77" s="12" t="s">
        <v>218</v>
      </c>
      <c r="C77" s="13" t="s">
        <v>215</v>
      </c>
      <c r="D77" s="14" t="s">
        <v>214</v>
      </c>
      <c r="E77" s="21">
        <v>154340.79999999999</v>
      </c>
      <c r="F77" s="21">
        <v>164734.79999999999</v>
      </c>
      <c r="G77" s="14">
        <v>1</v>
      </c>
      <c r="H77" s="16" t="s">
        <v>220</v>
      </c>
      <c r="I77" s="14" t="s">
        <v>221</v>
      </c>
      <c r="J77" s="16" t="s">
        <v>220</v>
      </c>
      <c r="K77" s="19" t="s">
        <v>219</v>
      </c>
      <c r="L77" s="22"/>
    </row>
    <row r="78" spans="1:14" x14ac:dyDescent="0.2">
      <c r="A78" s="18"/>
      <c r="E78" s="21"/>
      <c r="F78" s="21"/>
      <c r="J78" s="9"/>
      <c r="K78" s="20"/>
      <c r="L78" s="22"/>
    </row>
    <row r="80" spans="1:14" x14ac:dyDescent="0.2">
      <c r="E80" s="19"/>
      <c r="F80" s="19"/>
    </row>
    <row r="81" spans="4:7" ht="13.5" thickBot="1" x14ac:dyDescent="0.25">
      <c r="E81" s="19"/>
      <c r="F81" s="19"/>
    </row>
    <row r="82" spans="4:7" x14ac:dyDescent="0.2">
      <c r="D82" s="30" t="s">
        <v>222</v>
      </c>
      <c r="E82" s="31"/>
      <c r="F82" s="25">
        <f>F77+F76+F74+F60+F59+F58+F55+F52+F38+F35+F33+F32+F10</f>
        <v>1930738.5299999998</v>
      </c>
    </row>
    <row r="83" spans="4:7" x14ac:dyDescent="0.2">
      <c r="D83" s="28" t="s">
        <v>223</v>
      </c>
      <c r="E83" s="29"/>
      <c r="F83" s="26">
        <f>F73+F71++F70+F72+F69+F68+F67+F66+F64+F63+F62+F61+F54+F53+F51+F50+F49+F48+F47+F46+F45+F44+F42+F41+F40+F39+F37+F36+F34+F31+F30+F29+F28+F27+F26+F25+F24+F23+F22+F21+F20+F19+F18+F17+F16+F15+F14+F13+F12+F11+F9+F8+F7+F6+F5+F4</f>
        <v>4977912.4600000009</v>
      </c>
      <c r="G83" s="24"/>
    </row>
    <row r="84" spans="4:7" ht="13.5" thickBot="1" x14ac:dyDescent="0.25">
      <c r="D84" s="32" t="s">
        <v>213</v>
      </c>
      <c r="E84" s="33"/>
      <c r="F84" s="27">
        <f>F75</f>
        <v>7920</v>
      </c>
    </row>
    <row r="85" spans="4:7" x14ac:dyDescent="0.2">
      <c r="E85" s="19"/>
      <c r="F85" s="19"/>
    </row>
    <row r="86" spans="4:7" x14ac:dyDescent="0.2">
      <c r="E86" s="19"/>
      <c r="F86" s="19"/>
    </row>
    <row r="87" spans="4:7" x14ac:dyDescent="0.2">
      <c r="E87" s="19"/>
      <c r="F87" s="19"/>
    </row>
    <row r="88" spans="4:7" x14ac:dyDescent="0.2">
      <c r="E88" s="19"/>
      <c r="F88" s="19"/>
    </row>
    <row r="89" spans="4:7" x14ac:dyDescent="0.2">
      <c r="E89" s="19"/>
      <c r="F89" s="19"/>
    </row>
    <row r="90" spans="4:7" x14ac:dyDescent="0.2">
      <c r="E90" s="19"/>
      <c r="F90" s="19"/>
    </row>
    <row r="91" spans="4:7" x14ac:dyDescent="0.2">
      <c r="E91" s="19"/>
      <c r="F91" s="19"/>
    </row>
  </sheetData>
  <mergeCells count="3">
    <mergeCell ref="D83:E83"/>
    <mergeCell ref="D82:E82"/>
    <mergeCell ref="D84:E8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Carrascosa, Isabel</dc:creator>
  <cp:lastModifiedBy>Guerra Carrascosa, Isabel</cp:lastModifiedBy>
  <cp:lastPrinted>2020-01-28T13:05:37Z</cp:lastPrinted>
  <dcterms:created xsi:type="dcterms:W3CDTF">2020-01-20T09:35:07Z</dcterms:created>
  <dcterms:modified xsi:type="dcterms:W3CDTF">2020-01-30T09:23:45Z</dcterms:modified>
</cp:coreProperties>
</file>